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訂餐表" sheetId="1" r:id="rId1"/>
    <sheet name="運輸費" sheetId="2" r:id="rId2"/>
  </sheets>
  <definedNames>
    <definedName name="_xlnm.Print_Area" localSheetId="0">訂餐表!$A$1:$O$160</definedName>
    <definedName name="_xlnm.Print_Area" localSheetId="1">運輸費!$A$1:$H$39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69" i="1" l="1"/>
  <c r="O36" i="1"/>
  <c r="O35" i="1"/>
  <c r="H35" i="1"/>
  <c r="H36" i="1"/>
  <c r="E87" i="1"/>
  <c r="I87" i="1" s="1"/>
  <c r="E86" i="1"/>
  <c r="I86" i="1" s="1"/>
  <c r="E85" i="1"/>
  <c r="E84" i="1"/>
  <c r="I85" i="1" s="1"/>
  <c r="E83" i="1"/>
  <c r="I83" i="1" s="1"/>
  <c r="H81" i="1"/>
  <c r="H80" i="1"/>
  <c r="H79" i="1"/>
  <c r="O86" i="1" s="1"/>
  <c r="O77" i="1"/>
  <c r="L77" i="1"/>
  <c r="H77" i="1"/>
  <c r="O76" i="1"/>
  <c r="H76" i="1"/>
  <c r="O75" i="1"/>
  <c r="H75" i="1"/>
  <c r="O74" i="1"/>
  <c r="H74" i="1"/>
  <c r="O73" i="1"/>
  <c r="H73" i="1"/>
  <c r="O85" i="1" s="1"/>
  <c r="IV70" i="1"/>
  <c r="O70" i="1"/>
  <c r="H70" i="1"/>
  <c r="O69" i="1"/>
  <c r="O68" i="1"/>
  <c r="H68" i="1"/>
  <c r="O67" i="1"/>
  <c r="IV67" i="1" s="1"/>
  <c r="H67" i="1"/>
  <c r="O66" i="1"/>
  <c r="H66" i="1"/>
  <c r="IV66" i="1" s="1"/>
  <c r="O63" i="1"/>
  <c r="H63" i="1"/>
  <c r="O62" i="1"/>
  <c r="H62" i="1"/>
  <c r="O61" i="1"/>
  <c r="H61" i="1"/>
  <c r="O60" i="1"/>
  <c r="H60" i="1"/>
  <c r="O59" i="1"/>
  <c r="H59" i="1"/>
  <c r="O58" i="1"/>
  <c r="H58" i="1"/>
  <c r="O57" i="1"/>
  <c r="H57" i="1"/>
  <c r="O56" i="1"/>
  <c r="H56" i="1"/>
  <c r="O53" i="1"/>
  <c r="H53" i="1"/>
  <c r="O52" i="1"/>
  <c r="H52" i="1"/>
  <c r="O51" i="1"/>
  <c r="H51" i="1"/>
  <c r="O50" i="1"/>
  <c r="H50" i="1"/>
  <c r="O49" i="1"/>
  <c r="H49" i="1"/>
  <c r="O48" i="1"/>
  <c r="H48" i="1"/>
  <c r="O47" i="1"/>
  <c r="H47" i="1"/>
  <c r="O46" i="1"/>
  <c r="H46" i="1"/>
  <c r="O44" i="1"/>
  <c r="H44" i="1"/>
  <c r="O43" i="1"/>
  <c r="H43" i="1"/>
  <c r="O41" i="1"/>
  <c r="H41" i="1"/>
  <c r="O40" i="1"/>
  <c r="H40" i="1"/>
  <c r="O39" i="1"/>
  <c r="H39" i="1"/>
  <c r="O38" i="1"/>
  <c r="H38" i="1"/>
  <c r="O37" i="1"/>
  <c r="H37" i="1"/>
  <c r="O84" i="1" l="1"/>
  <c r="I84" i="1"/>
  <c r="O83" i="1" s="1"/>
  <c r="M91" i="1" l="1"/>
</calcChain>
</file>

<file path=xl/sharedStrings.xml><?xml version="1.0" encoding="utf-8"?>
<sst xmlns="http://schemas.openxmlformats.org/spreadsheetml/2006/main" count="422" uniqueCount="348">
  <si>
    <r>
      <rPr>
        <b/>
        <sz val="12"/>
        <color rgb="FF000000"/>
        <rFont val="新細明體"/>
        <family val="1"/>
        <charset val="136"/>
      </rPr>
      <t xml:space="preserve"> </t>
    </r>
    <r>
      <rPr>
        <b/>
        <sz val="14"/>
        <color rgb="FF000000"/>
        <rFont val="新細明體"/>
        <family val="1"/>
        <charset val="136"/>
      </rPr>
      <t>樂廚坊到會訂單</t>
    </r>
  </si>
  <si>
    <t>合作伴伙：</t>
  </si>
  <si>
    <t>企業公民嘉許標誌：</t>
  </si>
  <si>
    <t xml:space="preserve">                            </t>
  </si>
  <si>
    <r>
      <rPr>
        <b/>
        <sz val="12"/>
        <color rgb="FF000000"/>
        <rFont val="新細明體"/>
        <family val="1"/>
        <charset val="136"/>
      </rPr>
      <t>填妥表格請電郵至：</t>
    </r>
    <r>
      <rPr>
        <b/>
        <sz val="12"/>
        <color rgb="FF000000"/>
        <rFont val="Arial"/>
        <family val="2"/>
        <charset val="1"/>
      </rPr>
      <t>jk_order@jubileehk.org</t>
    </r>
  </si>
  <si>
    <t xml:space="preserve"> Whatsapp  : 3107 0073</t>
  </si>
  <si>
    <r>
      <rPr>
        <sz val="11"/>
        <color rgb="FF000000"/>
        <rFont val="新細明體"/>
        <family val="1"/>
        <charset val="136"/>
      </rPr>
      <t>公司名稱</t>
    </r>
    <r>
      <rPr>
        <sz val="11"/>
        <color rgb="FF000000"/>
        <rFont val="Arial"/>
        <family val="2"/>
        <charset val="1"/>
      </rPr>
      <t>/ Company/ Organization name</t>
    </r>
    <r>
      <rPr>
        <sz val="11"/>
        <color rgb="FF000000"/>
        <rFont val="新細明體"/>
        <family val="1"/>
        <charset val="136"/>
      </rPr>
      <t>：</t>
    </r>
  </si>
  <si>
    <r>
      <rPr>
        <sz val="11"/>
        <color rgb="FF000000"/>
        <rFont val="新細明體"/>
        <family val="1"/>
        <charset val="136"/>
      </rPr>
      <t>訂單日期</t>
    </r>
    <r>
      <rPr>
        <sz val="11"/>
        <color rgb="FF000000"/>
        <rFont val="Arial"/>
        <family val="2"/>
        <charset val="1"/>
      </rPr>
      <t>/ Order date</t>
    </r>
    <r>
      <rPr>
        <sz val="11"/>
        <color rgb="FF000000"/>
        <rFont val="新細明體"/>
        <family val="1"/>
        <charset val="136"/>
      </rPr>
      <t>：</t>
    </r>
  </si>
  <si>
    <r>
      <rPr>
        <sz val="11"/>
        <color rgb="FF000000"/>
        <rFont val="新細明體"/>
        <family val="1"/>
        <charset val="136"/>
      </rPr>
      <t>送貨日期</t>
    </r>
    <r>
      <rPr>
        <sz val="11"/>
        <color rgb="FF000000"/>
        <rFont val="Arial"/>
        <family val="2"/>
        <charset val="1"/>
      </rPr>
      <t>/ Delivery date</t>
    </r>
    <r>
      <rPr>
        <sz val="11"/>
        <color rgb="FF000000"/>
        <rFont val="新細明體"/>
        <family val="1"/>
        <charset val="136"/>
      </rPr>
      <t>：</t>
    </r>
  </si>
  <si>
    <r>
      <rPr>
        <sz val="11"/>
        <color rgb="FF000000"/>
        <rFont val="新細明體"/>
        <family val="1"/>
        <charset val="136"/>
      </rPr>
      <t>聯絡電話</t>
    </r>
    <r>
      <rPr>
        <sz val="11"/>
        <color rgb="FF000000"/>
        <rFont val="Arial"/>
        <family val="2"/>
        <charset val="1"/>
      </rPr>
      <t>/ Contact number</t>
    </r>
    <r>
      <rPr>
        <sz val="11"/>
        <color rgb="FF000000"/>
        <rFont val="新細明體"/>
        <family val="1"/>
        <charset val="136"/>
      </rPr>
      <t>：</t>
    </r>
  </si>
  <si>
    <r>
      <rPr>
        <sz val="11"/>
        <color rgb="FF000000"/>
        <rFont val="新細明體"/>
        <family val="1"/>
        <charset val="136"/>
      </rPr>
      <t>傳真號碼</t>
    </r>
    <r>
      <rPr>
        <sz val="11"/>
        <color rgb="FF000000"/>
        <rFont val="Arial"/>
        <family val="2"/>
        <charset val="1"/>
      </rPr>
      <t>/ Fax</t>
    </r>
    <r>
      <rPr>
        <sz val="11"/>
        <color rgb="FF000000"/>
        <rFont val="新細明體"/>
        <family val="1"/>
        <charset val="136"/>
      </rPr>
      <t>：</t>
    </r>
  </si>
  <si>
    <r>
      <rPr>
        <sz val="11"/>
        <color rgb="FF000000"/>
        <rFont val="新細明體"/>
        <family val="1"/>
        <charset val="136"/>
      </rPr>
      <t>送貨地址</t>
    </r>
    <r>
      <rPr>
        <sz val="11"/>
        <color rgb="FF000000"/>
        <rFont val="Arial"/>
        <family val="2"/>
        <charset val="1"/>
      </rPr>
      <t>/ Delivery address</t>
    </r>
    <r>
      <rPr>
        <sz val="11"/>
        <color rgb="FF000000"/>
        <rFont val="新細明體"/>
        <family val="1"/>
        <charset val="136"/>
      </rPr>
      <t>：</t>
    </r>
  </si>
  <si>
    <r>
      <rPr>
        <b/>
        <sz val="13"/>
        <rFont val="Arial"/>
        <family val="2"/>
        <charset val="1"/>
      </rPr>
      <t>*</t>
    </r>
    <r>
      <rPr>
        <b/>
        <sz val="13"/>
        <rFont val="新細明體"/>
        <family val="1"/>
        <charset val="136"/>
      </rPr>
      <t>請填寫內容在</t>
    </r>
    <r>
      <rPr>
        <b/>
        <sz val="13"/>
        <color rgb="FFDD0806"/>
        <rFont val="新細明體"/>
        <family val="1"/>
        <charset val="136"/>
      </rPr>
      <t>紅色格</t>
    </r>
    <r>
      <rPr>
        <b/>
        <sz val="13"/>
        <rFont val="新細明體"/>
        <family val="1"/>
        <charset val="136"/>
      </rPr>
      <t>入面</t>
    </r>
    <r>
      <rPr>
        <b/>
        <sz val="13"/>
        <rFont val="Arial"/>
        <family val="2"/>
        <charset val="1"/>
      </rPr>
      <t xml:space="preserve">/ PLEASE FILL IN </t>
    </r>
    <r>
      <rPr>
        <b/>
        <sz val="13"/>
        <color rgb="FFDD0806"/>
        <rFont val="Arial"/>
        <family val="2"/>
        <charset val="1"/>
      </rPr>
      <t>RED BOXES</t>
    </r>
  </si>
  <si>
    <r>
      <rPr>
        <b/>
        <i/>
        <sz val="16"/>
        <color rgb="FF000000"/>
        <rFont val="新細明體"/>
        <family val="1"/>
        <charset val="136"/>
      </rPr>
      <t xml:space="preserve">樂廚坊聖誕餐 </t>
    </r>
    <r>
      <rPr>
        <b/>
        <i/>
        <sz val="16"/>
        <color rgb="FF000000"/>
        <rFont val="Arial"/>
        <family val="2"/>
        <charset val="1"/>
      </rPr>
      <t>/ Joyous Kitchen Christmas Menu  2020</t>
    </r>
  </si>
  <si>
    <r>
      <rPr>
        <b/>
        <sz val="13"/>
        <color rgb="FF993300"/>
        <rFont val="新細明體"/>
        <family val="1"/>
        <charset val="136"/>
      </rPr>
      <t xml:space="preserve">「喜樂廚房 </t>
    </r>
    <r>
      <rPr>
        <b/>
        <sz val="13"/>
        <color rgb="FF993300"/>
        <rFont val="Arial"/>
        <family val="2"/>
        <charset val="1"/>
      </rPr>
      <t xml:space="preserve">x </t>
    </r>
    <r>
      <rPr>
        <b/>
        <sz val="13"/>
        <color rgb="FF993300"/>
        <rFont val="新細明體"/>
        <family val="1"/>
        <charset val="136"/>
      </rPr>
      <t xml:space="preserve">新鮮食材 </t>
    </r>
    <r>
      <rPr>
        <b/>
        <sz val="13"/>
        <color rgb="FF993300"/>
        <rFont val="Arial"/>
        <family val="2"/>
        <charset val="1"/>
      </rPr>
      <t xml:space="preserve">x </t>
    </r>
    <r>
      <rPr>
        <b/>
        <sz val="13"/>
        <color rgb="FF993300"/>
        <rFont val="新細明體"/>
        <family val="1"/>
        <charset val="136"/>
      </rPr>
      <t xml:space="preserve">健康餐單 </t>
    </r>
    <r>
      <rPr>
        <b/>
        <sz val="13"/>
        <color rgb="FF993300"/>
        <rFont val="Arial"/>
        <family val="2"/>
        <charset val="1"/>
      </rPr>
      <t xml:space="preserve">= </t>
    </r>
    <r>
      <rPr>
        <b/>
        <sz val="13"/>
        <color rgb="FF993300"/>
        <rFont val="新細明體"/>
        <family val="1"/>
        <charset val="136"/>
      </rPr>
      <t>顧客滿意」</t>
    </r>
  </si>
  <si>
    <r>
      <rPr>
        <b/>
        <sz val="12"/>
        <color rgb="FF000000"/>
        <rFont val="新細明體"/>
        <family val="1"/>
        <charset val="136"/>
      </rPr>
      <t>種類包括</t>
    </r>
    <r>
      <rPr>
        <b/>
        <sz val="12"/>
        <color rgb="FF000000"/>
        <rFont val="Arial"/>
        <family val="2"/>
        <charset val="1"/>
      </rPr>
      <t>/ Menu includes</t>
    </r>
  </si>
  <si>
    <r>
      <rPr>
        <b/>
        <sz val="12"/>
        <color rgb="FF000000"/>
        <rFont val="新細明體"/>
        <family val="1"/>
        <charset val="136"/>
      </rPr>
      <t xml:space="preserve">楓糖醬烤焗聖誕豬手套餐
</t>
    </r>
    <r>
      <rPr>
        <b/>
        <sz val="12"/>
        <color rgb="FF000000"/>
        <rFont val="Arial"/>
        <family val="2"/>
        <charset val="1"/>
      </rPr>
      <t xml:space="preserve">Maple Glazed Christmas Pork Knuckle
</t>
    </r>
    <r>
      <rPr>
        <b/>
        <sz val="12"/>
        <color rgb="FF000000"/>
        <rFont val="新細明體"/>
        <family val="1"/>
        <charset val="136"/>
      </rPr>
      <t>（可供</t>
    </r>
    <r>
      <rPr>
        <b/>
        <sz val="12"/>
        <color rgb="FF000000"/>
        <rFont val="Arial"/>
        <family val="2"/>
        <charset val="1"/>
      </rPr>
      <t>8-10</t>
    </r>
    <r>
      <rPr>
        <b/>
        <sz val="12"/>
        <color rgb="FF000000"/>
        <rFont val="新細明體"/>
        <family val="1"/>
        <charset val="136"/>
      </rPr>
      <t>享用）</t>
    </r>
  </si>
  <si>
    <r>
      <rPr>
        <b/>
        <sz val="12"/>
        <color rgb="FF000000"/>
        <rFont val="新細明體"/>
        <family val="1"/>
        <charset val="136"/>
      </rPr>
      <t xml:space="preserve">聖誕焗火雞套餐
</t>
    </r>
    <r>
      <rPr>
        <b/>
        <sz val="12"/>
        <color rgb="FF000000"/>
        <rFont val="Arial"/>
        <family val="2"/>
        <charset val="1"/>
      </rPr>
      <t xml:space="preserve">Christmas Turkey with Italian sausage stuffing set
</t>
    </r>
    <r>
      <rPr>
        <b/>
        <sz val="12"/>
        <color rgb="FF000000"/>
        <rFont val="新細明體"/>
        <family val="1"/>
        <charset val="136"/>
      </rPr>
      <t>（可供</t>
    </r>
    <r>
      <rPr>
        <b/>
        <sz val="12"/>
        <color rgb="FF000000"/>
        <rFont val="Arial"/>
        <family val="2"/>
        <charset val="1"/>
      </rPr>
      <t>8-10</t>
    </r>
    <r>
      <rPr>
        <b/>
        <sz val="12"/>
        <color rgb="FF000000"/>
        <rFont val="新細明體"/>
        <family val="1"/>
        <charset val="136"/>
      </rPr>
      <t>享用）</t>
    </r>
  </si>
  <si>
    <r>
      <rPr>
        <b/>
        <sz val="12"/>
        <color rgb="FF000000"/>
        <rFont val="新細明體"/>
        <family val="1"/>
        <charset val="136"/>
      </rPr>
      <t xml:space="preserve">慢煮紅酒牛小排套餐
</t>
    </r>
    <r>
      <rPr>
        <b/>
        <sz val="12"/>
        <color rgb="FF000000"/>
        <rFont val="Arial"/>
        <family val="2"/>
        <charset val="1"/>
      </rPr>
      <t xml:space="preserve">Bone-in braised Beef Short Ribs set
</t>
    </r>
    <r>
      <rPr>
        <b/>
        <sz val="12"/>
        <color rgb="FF000000"/>
        <rFont val="新細明體"/>
        <family val="1"/>
        <charset val="136"/>
      </rPr>
      <t>（可供</t>
    </r>
    <r>
      <rPr>
        <b/>
        <sz val="12"/>
        <color rgb="FF000000"/>
        <rFont val="Arial"/>
        <family val="2"/>
        <charset val="1"/>
      </rPr>
      <t>8-10</t>
    </r>
    <r>
      <rPr>
        <b/>
        <sz val="12"/>
        <color rgb="FF000000"/>
        <rFont val="新細明體"/>
        <family val="1"/>
        <charset val="136"/>
      </rPr>
      <t>享用）</t>
    </r>
  </si>
  <si>
    <r>
      <rPr>
        <b/>
        <sz val="12"/>
        <color rgb="FF000000"/>
        <rFont val="新細明體"/>
        <family val="1"/>
        <charset val="136"/>
      </rPr>
      <t xml:space="preserve">超值聖誔餐 </t>
    </r>
    <r>
      <rPr>
        <b/>
        <sz val="12"/>
        <color rgb="FF000000"/>
        <rFont val="Arial"/>
        <family val="2"/>
        <charset val="1"/>
      </rPr>
      <t>(</t>
    </r>
    <r>
      <rPr>
        <b/>
        <sz val="12"/>
        <color rgb="FF000000"/>
        <rFont val="新細明體"/>
        <family val="1"/>
        <charset val="136"/>
      </rPr>
      <t>最少</t>
    </r>
    <r>
      <rPr>
        <b/>
        <sz val="12"/>
        <color rgb="FF000000"/>
        <rFont val="Arial"/>
        <family val="2"/>
        <charset val="1"/>
      </rPr>
      <t>50</t>
    </r>
    <r>
      <rPr>
        <b/>
        <sz val="12"/>
        <color rgb="FF000000"/>
        <rFont val="新細明體"/>
        <family val="1"/>
        <charset val="136"/>
      </rPr>
      <t>人訂餐</t>
    </r>
    <r>
      <rPr>
        <b/>
        <sz val="12"/>
        <color rgb="FF000000"/>
        <rFont val="Arial"/>
        <family val="2"/>
        <charset val="1"/>
      </rPr>
      <t xml:space="preserve">) Christmas Value Menu (Minimum 50 pax) </t>
    </r>
  </si>
  <si>
    <t>$1388</t>
  </si>
  <si>
    <t>$1888</t>
  </si>
  <si>
    <t>$2288</t>
  </si>
  <si>
    <t>$7388</t>
  </si>
  <si>
    <r>
      <rPr>
        <b/>
        <sz val="11"/>
        <color rgb="FF000000"/>
        <rFont val="新細明體"/>
        <family val="1"/>
        <charset val="136"/>
      </rPr>
      <t xml:space="preserve">小食
</t>
    </r>
    <r>
      <rPr>
        <b/>
        <sz val="11"/>
        <color rgb="FF000000"/>
        <rFont val="Arial"/>
        <family val="2"/>
        <charset val="1"/>
      </rPr>
      <t xml:space="preserve">Appetizers
/
</t>
    </r>
    <r>
      <rPr>
        <b/>
        <sz val="11"/>
        <color rgb="FF000000"/>
        <rFont val="新細明體"/>
        <family val="1"/>
        <charset val="136"/>
      </rPr>
      <t xml:space="preserve">沙律
</t>
    </r>
    <r>
      <rPr>
        <b/>
        <sz val="11"/>
        <color rgb="FF000000"/>
        <rFont val="Arial"/>
        <family val="2"/>
        <charset val="1"/>
      </rPr>
      <t xml:space="preserve">Salads
/
</t>
    </r>
    <r>
      <rPr>
        <b/>
        <sz val="11"/>
        <color rgb="FF000000"/>
        <rFont val="新細明體"/>
        <family val="1"/>
        <charset val="136"/>
      </rPr>
      <t xml:space="preserve">熱盆
</t>
    </r>
    <r>
      <rPr>
        <b/>
        <sz val="11"/>
        <color rgb="FF000000"/>
        <rFont val="Arial"/>
        <family val="2"/>
        <charset val="1"/>
      </rPr>
      <t xml:space="preserve">Mains
/
</t>
    </r>
    <r>
      <rPr>
        <b/>
        <sz val="11"/>
        <color rgb="FF000000"/>
        <rFont val="新細明體"/>
        <family val="1"/>
        <charset val="136"/>
      </rPr>
      <t xml:space="preserve">麵飯
</t>
    </r>
    <r>
      <rPr>
        <b/>
        <sz val="11"/>
        <color rgb="FF000000"/>
        <rFont val="Arial"/>
        <family val="2"/>
        <charset val="1"/>
      </rPr>
      <t xml:space="preserve">Noodles, rice or sides
/
</t>
    </r>
    <r>
      <rPr>
        <b/>
        <sz val="11"/>
        <color rgb="FF000000"/>
        <rFont val="新細明體"/>
        <family val="1"/>
        <charset val="136"/>
      </rPr>
      <t xml:space="preserve">甜品
</t>
    </r>
    <r>
      <rPr>
        <b/>
        <sz val="11"/>
        <color rgb="FF000000"/>
        <rFont val="Arial"/>
        <family val="2"/>
        <charset val="1"/>
      </rPr>
      <t>Dessert</t>
    </r>
  </si>
  <si>
    <r>
      <rPr>
        <sz val="11"/>
        <color rgb="FF000000"/>
        <rFont val="Arial"/>
        <family val="2"/>
        <charset val="1"/>
      </rPr>
      <t xml:space="preserve">炸芝士釀紅椒配意大利芝士飯球配番茄醬 (各10件)
</t>
    </r>
    <r>
      <rPr>
        <sz val="10"/>
        <color rgb="FF000000"/>
        <rFont val="Arial"/>
        <family val="2"/>
        <charset val="1"/>
      </rPr>
      <t>Fried cheese stuffed red peppers &amp; Arancini with tomato sauce (10 each)</t>
    </r>
  </si>
  <si>
    <t>炸芝士釀紅椒配意大利芝士飯球配番茄醬 (各10件)
Fried cheese stuffed red peppers &amp; Arancini with tomato sauce (each 10)</t>
  </si>
  <si>
    <t>日式照燒雞串 (50串)
 Teriyaki chicken skewers (50pc)</t>
  </si>
  <si>
    <r>
      <rPr>
        <sz val="11"/>
        <color rgb="FF000000"/>
        <rFont val="Arial"/>
        <family val="2"/>
        <charset val="1"/>
      </rPr>
      <t xml:space="preserve">黑松露雜菌忌廉湯 (10碗)  
</t>
    </r>
    <r>
      <rPr>
        <sz val="12"/>
        <color rgb="FF000000"/>
        <rFont val="Arial"/>
        <family val="2"/>
        <charset val="1"/>
      </rPr>
      <t>Truffle mushroom soup (10 cups)</t>
    </r>
  </si>
  <si>
    <t>黑松露雜菌忌廉湯 (10碗)  
Truffle mushroom soup (10 pcs)</t>
  </si>
  <si>
    <r>
      <rPr>
        <sz val="11"/>
        <color rgb="FF000000"/>
        <rFont val="Arial"/>
        <family val="2"/>
        <charset val="1"/>
      </rPr>
      <t xml:space="preserve">黑松露雜菌忌廉湯 (10碗)  
</t>
    </r>
    <r>
      <rPr>
        <sz val="12"/>
        <color rgb="FF000000"/>
        <rFont val="Arial"/>
        <family val="2"/>
        <charset val="1"/>
      </rPr>
      <t>Truffle mushroom soup (10 pcs)</t>
    </r>
  </si>
  <si>
    <t>炸意大利芝士飯球配番茄醬 (50件)
Arancini with tomato sauce (50pc)</t>
  </si>
  <si>
    <r>
      <rPr>
        <sz val="11"/>
        <color rgb="FF000000"/>
        <rFont val="Arial"/>
        <family val="2"/>
        <charset val="1"/>
      </rPr>
      <t xml:space="preserve">楓糖醬烤焗聖誕豬手(2隻)配炒蘋果意大利肉腸 
</t>
    </r>
    <r>
      <rPr>
        <sz val="10.5"/>
        <color rgb="FF000000"/>
        <rFont val="Arial"/>
        <family val="2"/>
        <charset val="1"/>
      </rPr>
      <t>Maple Glazed Christmas Pork Knuckle with caramelized apples and Italian sausage</t>
    </r>
  </si>
  <si>
    <r>
      <rPr>
        <sz val="11"/>
        <color rgb="FF000000"/>
        <rFont val="Arial"/>
        <family val="2"/>
        <charset val="1"/>
      </rPr>
      <t xml:space="preserve">聖誕焗火雞配意大利肉腸麵包餡，紅莓醬，火雞汁 
</t>
    </r>
    <r>
      <rPr>
        <sz val="10"/>
        <color rgb="FF000000"/>
        <rFont val="Arial"/>
        <family val="2"/>
        <charset val="1"/>
      </rPr>
      <t>Oven Roasted Christmas Turkey with sausage stuffing, cranberry sauce and gravy</t>
    </r>
  </si>
  <si>
    <t>慢煮紅酒牛小排（3支骨）配甘荀薯仔
Bone-in braised Beef Short Ribs in red wine with carrots &amp; potatoes</t>
  </si>
  <si>
    <t>越式炸春卷配酸甘筍蘿蔔條 (50件)
 Vietnamese spring rolls with pickled carrots &amp; radish (50pc)</t>
  </si>
  <si>
    <t xml:space="preserve">香草焗薯
Roast potatoes </t>
  </si>
  <si>
    <t xml:space="preserve">南瓜薯蓉 
Pumpkin potato mash  </t>
  </si>
  <si>
    <t xml:space="preserve">香草番茄燴雞件配薯蓉
Tomato chicken stew with mashed potatoes </t>
  </si>
  <si>
    <t>雜果薯仔沙律
Potato salad with mixed fruit</t>
  </si>
  <si>
    <t>青豆蘑菇汁配炸洋蔥絲 
Green bean casserole with fried onions</t>
  </si>
  <si>
    <t>聖誕焗火雞配意大利肉腸麵包餡，紅莓醬，火雞汁(1隻)
Oven roasted Christmas turkey with sausage stuffing, cranberry sauce and gravy</t>
  </si>
  <si>
    <r>
      <rPr>
        <sz val="11"/>
        <color rgb="FF000000"/>
        <rFont val="Arial"/>
        <family val="2"/>
        <charset val="1"/>
      </rPr>
      <t xml:space="preserve">蜜糖牛油甘筍角 
</t>
    </r>
    <r>
      <rPr>
        <sz val="12"/>
        <color rgb="FF000000"/>
        <rFont val="Arial"/>
        <family val="2"/>
        <charset val="1"/>
      </rPr>
      <t xml:space="preserve">Honey butter glazed carrots </t>
    </r>
  </si>
  <si>
    <t xml:space="preserve">蜜糖牛油甘筍角 
Honey butter glazed carrots </t>
  </si>
  <si>
    <r>
      <rPr>
        <sz val="11"/>
        <color rgb="FF000000"/>
        <rFont val="Arial"/>
        <family val="2"/>
        <charset val="1"/>
      </rPr>
      <t xml:space="preserve">黑醋炒雜菜 
</t>
    </r>
    <r>
      <rPr>
        <sz val="12"/>
        <color rgb="FF000000"/>
        <rFont val="Arial"/>
        <family val="2"/>
        <charset val="1"/>
      </rPr>
      <t xml:space="preserve">Balsamic Glazed mixed vegetables  </t>
    </r>
  </si>
  <si>
    <r>
      <rPr>
        <sz val="11"/>
        <color rgb="FF000000"/>
        <rFont val="Arial"/>
        <family val="2"/>
        <charset val="1"/>
      </rPr>
      <t xml:space="preserve">紅酒燴牛肋條
</t>
    </r>
    <r>
      <rPr>
        <sz val="10"/>
        <color rgb="FF000000"/>
        <rFont val="Arial"/>
        <family val="2"/>
        <charset val="1"/>
      </rPr>
      <t>Red wine braised beef short ribs</t>
    </r>
  </si>
  <si>
    <r>
      <rPr>
        <sz val="11"/>
        <color rgb="FF000000"/>
        <rFont val="Arial"/>
        <family val="2"/>
        <charset val="1"/>
      </rPr>
      <t xml:space="preserve">煙肉碎炒粟米
</t>
    </r>
    <r>
      <rPr>
        <sz val="10"/>
        <color rgb="FF000000"/>
        <rFont val="Arial"/>
        <family val="2"/>
        <charset val="1"/>
      </rPr>
      <t xml:space="preserve">Fried corn with bacon </t>
    </r>
  </si>
  <si>
    <t xml:space="preserve">煙肉碎炒粟米
Fried corn with bacon </t>
  </si>
  <si>
    <t>沙爹雞粒炒飯
Satay chicken fried rice</t>
  </si>
  <si>
    <r>
      <rPr>
        <sz val="11"/>
        <color rgb="FF000000"/>
        <rFont val="Arial"/>
        <family val="2"/>
        <charset val="1"/>
      </rPr>
      <t xml:space="preserve">蘋果酥配吉士汁 (10件)  
</t>
    </r>
    <r>
      <rPr>
        <sz val="10"/>
        <color rgb="FF000000"/>
        <rFont val="Arial"/>
        <family val="2"/>
        <charset val="1"/>
      </rPr>
      <t>Apple turnover with custard sauce (10pcs)</t>
    </r>
  </si>
  <si>
    <t>蘋果酥配吉士汁 (10件)  
Apple turnover with custard sauce (10pcs)</t>
  </si>
  <si>
    <t>芝士肉醬焗意粉
Spaghetti Bolognese with Cheese</t>
  </si>
  <si>
    <t>蒜蓉香草炒椰菜花
Sautéed cauliflower with garlic</t>
  </si>
  <si>
    <r>
      <rPr>
        <sz val="11"/>
        <color rgb="FF000000"/>
        <rFont val="Arial"/>
        <family val="2"/>
        <charset val="1"/>
      </rPr>
      <t xml:space="preserve">迷你雲呢拿巴夫(50件)
</t>
    </r>
    <r>
      <rPr>
        <sz val="10.5"/>
        <color rgb="FF000000"/>
        <rFont val="Arial"/>
        <family val="2"/>
        <charset val="1"/>
      </rPr>
      <t>Mini Vanilla cream puff (50 pcs)</t>
    </r>
  </si>
  <si>
    <t>椰汁紫米糕
Black glutinous rice with coconut milk pudding</t>
  </si>
  <si>
    <r>
      <rPr>
        <b/>
        <sz val="11"/>
        <color rgb="FF000000"/>
        <rFont val="新細明體"/>
        <family val="1"/>
        <charset val="136"/>
      </rPr>
      <t>套餐數量</t>
    </r>
    <r>
      <rPr>
        <b/>
        <sz val="11"/>
        <color rgb="FF000000"/>
        <rFont val="Arial"/>
        <family val="2"/>
        <charset val="1"/>
      </rPr>
      <t>/No. of sets</t>
    </r>
    <r>
      <rPr>
        <b/>
        <sz val="11"/>
        <color rgb="FF000000"/>
        <rFont val="新細明體"/>
        <family val="1"/>
        <charset val="136"/>
      </rPr>
      <t>：</t>
    </r>
  </si>
  <si>
    <t>Special add on!</t>
  </si>
  <si>
    <r>
      <rPr>
        <sz val="18"/>
        <color rgb="FF000000"/>
        <rFont val="新細明體"/>
        <family val="1"/>
        <charset val="136"/>
      </rPr>
      <t>我們每月提供七千熱飯，給</t>
    </r>
    <r>
      <rPr>
        <sz val="18"/>
        <color rgb="FF000000"/>
        <rFont val="Arial"/>
        <family val="2"/>
        <charset val="1"/>
      </rPr>
      <t>19</t>
    </r>
    <r>
      <rPr>
        <sz val="18"/>
        <color rgb="FF000000"/>
        <rFont val="新細明體"/>
        <family val="1"/>
        <charset val="136"/>
      </rPr>
      <t xml:space="preserve">間教會派給貧窮人！
</t>
    </r>
    <r>
      <rPr>
        <sz val="18"/>
        <color rgb="FF000000"/>
        <rFont val="Arial"/>
        <family val="2"/>
        <charset val="1"/>
      </rPr>
      <t>With your support, we provide over 7,000 meals a month to the poor</t>
    </r>
    <r>
      <rPr>
        <sz val="18"/>
        <color rgb="FF000000"/>
        <rFont val="新細明體"/>
        <family val="1"/>
        <charset val="136"/>
      </rPr>
      <t>！</t>
    </r>
  </si>
  <si>
    <r>
      <rPr>
        <b/>
        <sz val="12"/>
        <color rgb="FF000000"/>
        <rFont val="新細明體"/>
        <family val="1"/>
        <charset val="136"/>
      </rPr>
      <t xml:space="preserve">添加精選 </t>
    </r>
    <r>
      <rPr>
        <b/>
        <sz val="12"/>
        <color rgb="FF000000"/>
        <rFont val="Arial"/>
        <family val="2"/>
        <charset val="1"/>
      </rPr>
      <t xml:space="preserve">/
Add on </t>
    </r>
  </si>
  <si>
    <r>
      <rPr>
        <b/>
        <sz val="12"/>
        <color rgb="FF000000"/>
        <rFont val="新細明體"/>
        <family val="1"/>
        <charset val="136"/>
      </rPr>
      <t>種類</t>
    </r>
    <r>
      <rPr>
        <b/>
        <sz val="12"/>
        <color rgb="FF000000"/>
        <rFont val="Arial"/>
        <family val="2"/>
        <charset val="1"/>
      </rPr>
      <t>/Type</t>
    </r>
  </si>
  <si>
    <r>
      <rPr>
        <b/>
        <sz val="10.5"/>
        <color rgb="FF000000"/>
        <rFont val="新細明體"/>
        <family val="1"/>
        <charset val="136"/>
      </rPr>
      <t>名稱</t>
    </r>
    <r>
      <rPr>
        <b/>
        <sz val="10.5"/>
        <color rgb="FF000000"/>
        <rFont val="Arial"/>
        <family val="2"/>
        <charset val="1"/>
      </rPr>
      <t xml:space="preserve">/Name </t>
    </r>
  </si>
  <si>
    <r>
      <rPr>
        <b/>
        <sz val="10.5"/>
        <color rgb="FF000000"/>
        <rFont val="新細明體"/>
        <family val="1"/>
        <charset val="136"/>
      </rPr>
      <t>每盆</t>
    </r>
    <r>
      <rPr>
        <b/>
        <sz val="10.5"/>
        <color rgb="FF000000"/>
        <rFont val="Arial"/>
        <family val="2"/>
        <charset val="1"/>
      </rPr>
      <t xml:space="preserve">/ Each Platter </t>
    </r>
  </si>
  <si>
    <r>
      <rPr>
        <b/>
        <sz val="10.5"/>
        <color rgb="FF000000"/>
        <rFont val="新細明體"/>
        <family val="1"/>
        <charset val="136"/>
      </rPr>
      <t>單價</t>
    </r>
    <r>
      <rPr>
        <b/>
        <sz val="10.5"/>
        <color rgb="FF000000"/>
        <rFont val="Arial"/>
        <family val="2"/>
        <charset val="1"/>
      </rPr>
      <t>/ Price</t>
    </r>
  </si>
  <si>
    <r>
      <rPr>
        <b/>
        <sz val="10.5"/>
        <color rgb="FF000000"/>
        <rFont val="新細明體"/>
        <family val="1"/>
        <charset val="136"/>
      </rPr>
      <t>數量</t>
    </r>
    <r>
      <rPr>
        <b/>
        <sz val="10.5"/>
        <color rgb="FF000000"/>
        <rFont val="Arial"/>
        <family val="2"/>
        <charset val="1"/>
      </rPr>
      <t>/ 
QTY</t>
    </r>
  </si>
  <si>
    <r>
      <rPr>
        <b/>
        <sz val="10.5"/>
        <color rgb="FF000000"/>
        <rFont val="新細明體"/>
        <family val="1"/>
        <charset val="136"/>
      </rPr>
      <t>金額</t>
    </r>
    <r>
      <rPr>
        <b/>
        <sz val="10.5"/>
        <color rgb="FF000000"/>
        <rFont val="Arial"/>
        <family val="2"/>
        <charset val="1"/>
      </rPr>
      <t>/ Total</t>
    </r>
  </si>
  <si>
    <r>
      <rPr>
        <b/>
        <sz val="10.5"/>
        <color rgb="FF000000"/>
        <rFont val="新細明體"/>
        <family val="1"/>
        <charset val="136"/>
      </rPr>
      <t>每盆</t>
    </r>
    <r>
      <rPr>
        <b/>
        <sz val="10.5"/>
        <color rgb="FF000000"/>
        <rFont val="Arial"/>
        <family val="2"/>
        <charset val="1"/>
      </rPr>
      <t xml:space="preserve">/ 
Each Platter </t>
    </r>
  </si>
  <si>
    <r>
      <rPr>
        <b/>
        <sz val="10.5"/>
        <color rgb="FF000000"/>
        <rFont val="新細明體"/>
        <family val="1"/>
        <charset val="136"/>
      </rPr>
      <t>金額</t>
    </r>
    <r>
      <rPr>
        <b/>
        <sz val="10.5"/>
        <color rgb="FF000000"/>
        <rFont val="Arial"/>
        <family val="2"/>
        <charset val="1"/>
      </rPr>
      <t>/ 
Total</t>
    </r>
  </si>
  <si>
    <r>
      <rPr>
        <sz val="13"/>
        <color rgb="FF000000"/>
        <rFont val="新細明體"/>
        <family val="1"/>
        <charset val="136"/>
      </rPr>
      <t xml:space="preserve">魚肉燒賣 </t>
    </r>
    <r>
      <rPr>
        <sz val="13"/>
        <color rgb="FF000000"/>
        <rFont val="Arial"/>
        <family val="2"/>
        <charset val="1"/>
      </rPr>
      <t>(50</t>
    </r>
    <r>
      <rPr>
        <sz val="13"/>
        <color rgb="FF000000"/>
        <rFont val="新細明體"/>
        <family val="1"/>
        <charset val="136"/>
      </rPr>
      <t>粒</t>
    </r>
    <r>
      <rPr>
        <sz val="13"/>
        <color rgb="FF000000"/>
        <rFont val="Arial"/>
        <family val="2"/>
        <charset val="1"/>
      </rPr>
      <t>)
Fish siu mai (50 pcs)</t>
    </r>
  </si>
  <si>
    <t>日式照燒雞串 (50件)
Teriyaki chicken skewers (50pcs)</t>
  </si>
  <si>
    <t>越式炸春卷配酸甘筍蘿蔔條 (20 件) 
Vietnamese spring rolls with pickled carrots &amp; radish (20pcs)</t>
  </si>
  <si>
    <t>海鹽柚子炸雞翼 (20件) 
Fried chicken wings 
with yuzu and sea salt (20pcs)</t>
  </si>
  <si>
    <t>忌廉蟹肉薯餅 (20件)
Fried creamy crab potato croquettes (20pcs)</t>
  </si>
  <si>
    <t>豉油皇雞翼 (20件) 
Soy sauce chicken wings (20pcs)</t>
  </si>
  <si>
    <t>炸意大利芝士條配番茄醬  (20 件) 
Mozzarella sticks with marinara sauce (20pcs)</t>
  </si>
  <si>
    <t>蜜糖芝麻炸雞翼 (20件) 
Fried chicken wings 
with honey and sesame (20pcs)</t>
  </si>
  <si>
    <t>蜜桃燒汁腸仔花 (40件)
Honey roasted cocktail sausages (40pcs)</t>
  </si>
  <si>
    <t>水牛城雞翼配奶油大牧場汁 (20件) 
Buffalo hot wings with ranch dressing (20pcs)</t>
  </si>
  <si>
    <t>炸芝士釀紅椒配意大利芝士飯球配番茄醬 (各10件)
Fried cheese stuffed red peppers &amp; Arancini with tomato sauce (10 each)</t>
  </si>
  <si>
    <t>三文治拼盆(吞拿魚、 芝士火腿及碎蛋) (24 小件）
Sandwich (tuna, ham and cheese, egg mayo) (24 pcs)</t>
  </si>
  <si>
    <t>蒜蓉法包 (2條)
Garlic bread (2 baguettes)</t>
  </si>
  <si>
    <t>台式滋味腸  (20條）
Taiwanese Sausage (20 pcs)</t>
  </si>
  <si>
    <r>
      <rPr>
        <b/>
        <sz val="11"/>
        <color rgb="FF000000"/>
        <rFont val="新細明體"/>
        <family val="1"/>
        <charset val="136"/>
      </rPr>
      <t>種類</t>
    </r>
    <r>
      <rPr>
        <b/>
        <sz val="11"/>
        <color rgb="FF000000"/>
        <rFont val="Arial"/>
        <family val="2"/>
        <charset val="1"/>
      </rPr>
      <t>/Type</t>
    </r>
  </si>
  <si>
    <r>
      <rPr>
        <b/>
        <sz val="11"/>
        <color rgb="FF000000"/>
        <rFont val="新細明體"/>
        <family val="1"/>
        <charset val="136"/>
      </rPr>
      <t>名稱</t>
    </r>
    <r>
      <rPr>
        <b/>
        <sz val="11"/>
        <color rgb="FF000000"/>
        <rFont val="Arial"/>
        <family val="2"/>
        <charset val="1"/>
      </rPr>
      <t xml:space="preserve">/Name </t>
    </r>
  </si>
  <si>
    <r>
      <rPr>
        <sz val="11"/>
        <color rgb="FF000000"/>
        <rFont val="Arial"/>
        <family val="2"/>
        <charset val="1"/>
      </rPr>
      <t>3</t>
    </r>
    <r>
      <rPr>
        <sz val="11"/>
        <color rgb="FF000000"/>
        <rFont val="新細明體"/>
        <family val="1"/>
        <charset val="136"/>
      </rPr>
      <t>磅</t>
    </r>
    <r>
      <rPr>
        <sz val="11"/>
        <color rgb="FF000000"/>
        <rFont val="Arial"/>
        <family val="2"/>
        <charset val="1"/>
      </rPr>
      <t xml:space="preserve">/lb
</t>
    </r>
    <r>
      <rPr>
        <sz val="11"/>
        <color rgb="FF000000"/>
        <rFont val="新細明體"/>
        <family val="1"/>
        <charset val="136"/>
      </rPr>
      <t>盆</t>
    </r>
    <r>
      <rPr>
        <sz val="11"/>
        <color rgb="FF000000"/>
        <rFont val="Arial"/>
        <family val="2"/>
        <charset val="1"/>
      </rPr>
      <t>/Tray</t>
    </r>
  </si>
  <si>
    <r>
      <rPr>
        <sz val="11"/>
        <color rgb="FF000000"/>
        <rFont val="Arial"/>
        <family val="2"/>
        <charset val="1"/>
      </rPr>
      <t>5</t>
    </r>
    <r>
      <rPr>
        <sz val="11"/>
        <color rgb="FF000000"/>
        <rFont val="新細明體"/>
        <family val="1"/>
        <charset val="136"/>
      </rPr>
      <t>磅</t>
    </r>
    <r>
      <rPr>
        <sz val="11"/>
        <color rgb="FF000000"/>
        <rFont val="Arial"/>
        <family val="2"/>
        <charset val="1"/>
      </rPr>
      <t xml:space="preserve">/lb
</t>
    </r>
    <r>
      <rPr>
        <sz val="11"/>
        <color rgb="FF000000"/>
        <rFont val="新細明體"/>
        <family val="1"/>
        <charset val="136"/>
      </rPr>
      <t>盆</t>
    </r>
    <r>
      <rPr>
        <sz val="11"/>
        <color rgb="FF000000"/>
        <rFont val="Arial"/>
        <family val="2"/>
        <charset val="1"/>
      </rPr>
      <t>/Tray</t>
    </r>
  </si>
  <si>
    <r>
      <rPr>
        <sz val="11"/>
        <color rgb="FF000000"/>
        <rFont val="Arial"/>
        <family val="2"/>
        <charset val="1"/>
      </rPr>
      <t xml:space="preserve">3
</t>
    </r>
    <r>
      <rPr>
        <sz val="11"/>
        <color rgb="FF000000"/>
        <rFont val="新細明體"/>
        <family val="1"/>
        <charset val="136"/>
      </rPr>
      <t>磅</t>
    </r>
    <r>
      <rPr>
        <sz val="11"/>
        <color rgb="FF000000"/>
        <rFont val="Arial"/>
        <family val="2"/>
        <charset val="1"/>
      </rPr>
      <t>/lb</t>
    </r>
  </si>
  <si>
    <r>
      <rPr>
        <sz val="11"/>
        <color rgb="FF000000"/>
        <rFont val="Arial"/>
        <family val="2"/>
        <charset val="1"/>
      </rPr>
      <t xml:space="preserve">5
</t>
    </r>
    <r>
      <rPr>
        <sz val="11"/>
        <color rgb="FF000000"/>
        <rFont val="新細明體"/>
        <family val="1"/>
        <charset val="136"/>
      </rPr>
      <t>磅</t>
    </r>
    <r>
      <rPr>
        <sz val="11"/>
        <color rgb="FF000000"/>
        <rFont val="Arial"/>
        <family val="2"/>
        <charset val="1"/>
      </rPr>
      <t>/lb</t>
    </r>
  </si>
  <si>
    <r>
      <rPr>
        <b/>
        <sz val="11"/>
        <color rgb="FF000000"/>
        <rFont val="新細明體"/>
        <family val="1"/>
        <charset val="136"/>
      </rPr>
      <t xml:space="preserve">金額 </t>
    </r>
    <r>
      <rPr>
        <b/>
        <sz val="11"/>
        <color rgb="FF000000"/>
        <rFont val="Arial"/>
        <family val="2"/>
        <charset val="1"/>
      </rPr>
      <t>/ Total</t>
    </r>
  </si>
  <si>
    <r>
      <rPr>
        <b/>
        <sz val="11"/>
        <color rgb="FF000000"/>
        <rFont val="新細明體"/>
        <family val="1"/>
        <charset val="136"/>
      </rPr>
      <t xml:space="preserve">湯和沙律
</t>
    </r>
    <r>
      <rPr>
        <b/>
        <sz val="11"/>
        <color rgb="FF000000"/>
        <rFont val="Arial"/>
        <family val="2"/>
        <charset val="1"/>
      </rPr>
      <t>Soup &amp; Salad</t>
    </r>
  </si>
  <si>
    <r>
      <rPr>
        <sz val="12"/>
        <color rgb="FF000000"/>
        <rFont val="新細明體"/>
        <family val="1"/>
        <charset val="136"/>
      </rPr>
      <t xml:space="preserve">雜果薯仔沙律
</t>
    </r>
    <r>
      <rPr>
        <sz val="12"/>
        <color rgb="FF000000"/>
        <rFont val="Arial"/>
        <family val="2"/>
        <charset val="1"/>
      </rPr>
      <t>Potato salad with mixed fruit</t>
    </r>
  </si>
  <si>
    <r>
      <rPr>
        <sz val="12"/>
        <color rgb="FF000000"/>
        <rFont val="新細明體"/>
        <family val="1"/>
        <charset val="136"/>
      </rPr>
      <t xml:space="preserve">日式蟹柳青瓜雜菜沙律 
</t>
    </r>
    <r>
      <rPr>
        <sz val="12"/>
        <color rgb="FF000000"/>
        <rFont val="Arial"/>
        <family val="2"/>
        <charset val="1"/>
      </rPr>
      <t>Japanese crab(stick) cucumber kani salad</t>
    </r>
  </si>
  <si>
    <r>
      <rPr>
        <sz val="12"/>
        <color rgb="FF000000"/>
        <rFont val="新細明體"/>
        <family val="1"/>
        <charset val="136"/>
      </rPr>
      <t xml:space="preserve">黑松露雜菌忌廉湯 </t>
    </r>
    <r>
      <rPr>
        <sz val="12"/>
        <color rgb="FF000000"/>
        <rFont val="Arial"/>
        <family val="2"/>
        <charset val="1"/>
      </rPr>
      <t>(10</t>
    </r>
    <r>
      <rPr>
        <sz val="12"/>
        <color rgb="FF000000"/>
        <rFont val="新細明體"/>
        <family val="1"/>
        <charset val="136"/>
      </rPr>
      <t>碗</t>
    </r>
    <r>
      <rPr>
        <sz val="12"/>
        <color rgb="FF000000"/>
        <rFont val="Arial"/>
        <family val="2"/>
        <charset val="1"/>
      </rPr>
      <t>)  
Truffle mushroom soup (10 cups)</t>
    </r>
  </si>
  <si>
    <r>
      <rPr>
        <sz val="12"/>
        <color rgb="FF000000"/>
        <rFont val="新細明體"/>
        <family val="1"/>
        <charset val="136"/>
      </rPr>
      <t xml:space="preserve">粟米吞拿魚蘋果沙律 </t>
    </r>
    <r>
      <rPr>
        <sz val="12"/>
        <color rgb="FF000000"/>
        <rFont val="Arial"/>
        <family val="2"/>
        <charset val="1"/>
      </rPr>
      <t>Mixed green salad with corn, tuna and apples</t>
    </r>
  </si>
  <si>
    <r>
      <rPr>
        <b/>
        <sz val="10"/>
        <color rgb="FF000000"/>
        <rFont val="新細明體"/>
        <family val="1"/>
        <charset val="136"/>
      </rPr>
      <t xml:space="preserve">金額 </t>
    </r>
    <r>
      <rPr>
        <b/>
        <sz val="10"/>
        <color rgb="FF000000"/>
        <rFont val="Arial"/>
        <family val="2"/>
        <charset val="1"/>
      </rPr>
      <t>/ Total</t>
    </r>
  </si>
  <si>
    <r>
      <rPr>
        <b/>
        <sz val="11"/>
        <color rgb="FF000000"/>
        <rFont val="新細明體"/>
        <family val="1"/>
        <charset val="136"/>
      </rPr>
      <t xml:space="preserve">熱盆
</t>
    </r>
    <r>
      <rPr>
        <b/>
        <sz val="11"/>
        <color rgb="FF000000"/>
        <rFont val="Arial"/>
        <family val="2"/>
        <charset val="1"/>
      </rPr>
      <t>Mains</t>
    </r>
  </si>
  <si>
    <r>
      <rPr>
        <sz val="12"/>
        <color rgb="FF000000"/>
        <rFont val="新細明體"/>
        <family val="1"/>
        <charset val="136"/>
      </rPr>
      <t xml:space="preserve">越式燒焗金沙骨 
</t>
    </r>
    <r>
      <rPr>
        <sz val="12"/>
        <color rgb="FF000000"/>
        <rFont val="Arial"/>
        <family val="2"/>
        <charset val="1"/>
      </rPr>
      <t>Vietnamese style oven roasted pork ribs</t>
    </r>
  </si>
  <si>
    <r>
      <rPr>
        <sz val="12"/>
        <color rgb="FF000000"/>
        <rFont val="新細明體"/>
        <family val="1"/>
        <charset val="136"/>
      </rPr>
      <t xml:space="preserve">紅酒燴牛肋條配薯蓉 
</t>
    </r>
    <r>
      <rPr>
        <sz val="12"/>
        <color rgb="FF000000"/>
        <rFont val="Arial"/>
        <family val="2"/>
        <charset val="1"/>
      </rPr>
      <t xml:space="preserve">Red wine braised Beef short ribs with mashed potatoes </t>
    </r>
  </si>
  <si>
    <r>
      <rPr>
        <sz val="11"/>
        <color rgb="FF000000"/>
        <rFont val="新細明體"/>
        <family val="1"/>
        <charset val="136"/>
      </rPr>
      <t xml:space="preserve">咖哩雞球 
</t>
    </r>
    <r>
      <rPr>
        <sz val="12"/>
        <color rgb="FF000000"/>
        <rFont val="Arial"/>
        <family val="2"/>
        <charset val="1"/>
      </rPr>
      <t>Curry chicken</t>
    </r>
  </si>
  <si>
    <r>
      <rPr>
        <sz val="12"/>
        <color rgb="FF000000"/>
        <rFont val="新細明體"/>
        <family val="1"/>
        <charset val="136"/>
      </rPr>
      <t xml:space="preserve">香辣韓式燴牛肋條 
</t>
    </r>
    <r>
      <rPr>
        <sz val="12"/>
        <color rgb="FF000000"/>
        <rFont val="Arial"/>
        <family val="2"/>
        <charset val="1"/>
      </rPr>
      <t>Spicy Korean braised beef short ribs</t>
    </r>
  </si>
  <si>
    <r>
      <rPr>
        <sz val="12"/>
        <color rgb="FF000000"/>
        <rFont val="新細明體"/>
        <family val="1"/>
        <charset val="136"/>
      </rPr>
      <t xml:space="preserve">青咖哩燴魚柳 
</t>
    </r>
    <r>
      <rPr>
        <sz val="12"/>
        <color rgb="FF000000"/>
        <rFont val="Arial"/>
        <family val="2"/>
        <charset val="1"/>
      </rPr>
      <t>Thai green curry fish fillet</t>
    </r>
  </si>
  <si>
    <r>
      <rPr>
        <sz val="12"/>
        <color rgb="FF000000"/>
        <rFont val="新細明體"/>
        <family val="1"/>
        <charset val="136"/>
      </rPr>
      <t xml:space="preserve">煎西式香腸配炒洋蔥及三式椒絲 
</t>
    </r>
    <r>
      <rPr>
        <sz val="12"/>
        <color rgb="FF000000"/>
        <rFont val="Arial"/>
        <family val="2"/>
        <charset val="1"/>
      </rPr>
      <t>Grilled Sausages, onions and peppers</t>
    </r>
  </si>
  <si>
    <r>
      <rPr>
        <sz val="12"/>
        <color rgb="FF000000"/>
        <rFont val="新細明體"/>
        <family val="1"/>
        <charset val="136"/>
      </rPr>
      <t xml:space="preserve">蒜蓉炒雜菜
</t>
    </r>
    <r>
      <rPr>
        <sz val="12"/>
        <color rgb="FF000000"/>
        <rFont val="Arial"/>
        <family val="2"/>
        <charset val="1"/>
      </rPr>
      <t xml:space="preserve">Stir fried mixed vegetables with garlic </t>
    </r>
  </si>
  <si>
    <r>
      <rPr>
        <sz val="12"/>
        <color rgb="FF000000"/>
        <rFont val="Arial"/>
        <family val="2"/>
        <charset val="1"/>
      </rPr>
      <t>BBQ</t>
    </r>
    <r>
      <rPr>
        <sz val="12"/>
        <color rgb="FF000000"/>
        <rFont val="新細明體"/>
        <family val="1"/>
        <charset val="136"/>
      </rPr>
      <t>醬烤焗豬肋骨（</t>
    </r>
    <r>
      <rPr>
        <sz val="12"/>
        <color rgb="FF000000"/>
        <rFont val="Arial"/>
        <family val="2"/>
        <charset val="1"/>
      </rPr>
      <t xml:space="preserve">2 </t>
    </r>
    <r>
      <rPr>
        <sz val="12"/>
        <color rgb="FF000000"/>
        <rFont val="新細明體"/>
        <family val="1"/>
        <charset val="136"/>
      </rPr>
      <t xml:space="preserve">排）
</t>
    </r>
    <r>
      <rPr>
        <sz val="12"/>
        <color rgb="FF000000"/>
        <rFont val="Arial"/>
        <family val="2"/>
        <charset val="1"/>
      </rPr>
      <t>BBQ Baby back pork ribs (2 racks)</t>
    </r>
  </si>
  <si>
    <r>
      <rPr>
        <sz val="12"/>
        <color rgb="FF000000"/>
        <rFont val="新細明體"/>
        <family val="1"/>
        <charset val="136"/>
      </rPr>
      <t xml:space="preserve">青豆蘑菇汁配炸洋蔥絲
</t>
    </r>
    <r>
      <rPr>
        <sz val="12"/>
        <color rgb="FF000000"/>
        <rFont val="Arial"/>
        <family val="2"/>
        <charset val="1"/>
      </rPr>
      <t>Green bean casserole with fried onions</t>
    </r>
  </si>
  <si>
    <r>
      <rPr>
        <sz val="12"/>
        <color rgb="FF000000"/>
        <rFont val="新細明體"/>
        <family val="1"/>
        <charset val="136"/>
      </rPr>
      <t xml:space="preserve">香草番茄燴雞件 </t>
    </r>
    <r>
      <rPr>
        <sz val="12"/>
        <color rgb="FF000000"/>
        <rFont val="Arial"/>
        <family val="2"/>
        <charset val="1"/>
      </rPr>
      <t>(20</t>
    </r>
    <r>
      <rPr>
        <sz val="12"/>
        <color rgb="FF000000"/>
        <rFont val="新細明體"/>
        <family val="1"/>
        <charset val="136"/>
      </rPr>
      <t xml:space="preserve">件）
</t>
    </r>
    <r>
      <rPr>
        <sz val="12"/>
        <color rgb="FF000000"/>
        <rFont val="Arial"/>
        <family val="2"/>
        <charset val="1"/>
      </rPr>
      <t xml:space="preserve">Tomato chicken stew </t>
    </r>
    <r>
      <rPr>
        <sz val="12"/>
        <color rgb="FF000000"/>
        <rFont val="新細明體"/>
        <family val="1"/>
        <charset val="136"/>
      </rPr>
      <t>（</t>
    </r>
    <r>
      <rPr>
        <sz val="12"/>
        <color rgb="FF000000"/>
        <rFont val="Arial"/>
        <family val="2"/>
        <charset val="1"/>
      </rPr>
      <t>20pcs)</t>
    </r>
  </si>
  <si>
    <r>
      <rPr>
        <sz val="12"/>
        <color rgb="FF000000"/>
        <rFont val="新細明體"/>
        <family val="1"/>
        <charset val="136"/>
      </rPr>
      <t xml:space="preserve">香草蒜蓉椰菜花
</t>
    </r>
    <r>
      <rPr>
        <sz val="12"/>
        <color rgb="FF000000"/>
        <rFont val="Arial"/>
        <family val="2"/>
        <charset val="1"/>
      </rPr>
      <t>Sautéed Cauliflower with garlic</t>
    </r>
  </si>
  <si>
    <r>
      <rPr>
        <sz val="12"/>
        <color rgb="FF000000"/>
        <rFont val="新細明體"/>
        <family val="1"/>
        <charset val="136"/>
      </rPr>
      <t>楓糖醬烤焗聖誕豬手</t>
    </r>
    <r>
      <rPr>
        <sz val="12"/>
        <color rgb="FF000000"/>
        <rFont val="Arial"/>
        <family val="2"/>
        <charset val="1"/>
      </rPr>
      <t>(2</t>
    </r>
    <r>
      <rPr>
        <sz val="12"/>
        <color rgb="FF000000"/>
        <rFont val="新細明體"/>
        <family val="1"/>
        <charset val="136"/>
      </rPr>
      <t xml:space="preserve">隻）配炒蘋果意大利肉腸
</t>
    </r>
    <r>
      <rPr>
        <sz val="12"/>
        <color rgb="FF000000"/>
        <rFont val="Arial"/>
        <family val="2"/>
        <charset val="1"/>
      </rPr>
      <t>Maple Glazed Christmas Pork Knuckle with caramelized apples and italian sausage</t>
    </r>
  </si>
  <si>
    <r>
      <rPr>
        <sz val="12"/>
        <color rgb="FF000000"/>
        <rFont val="新細明體"/>
        <family val="1"/>
        <charset val="136"/>
      </rPr>
      <t xml:space="preserve">蟲草花浸娃娃菜 
</t>
    </r>
    <r>
      <rPr>
        <sz val="12"/>
        <color rgb="FF000000"/>
        <rFont val="Arial"/>
        <family val="2"/>
        <charset val="1"/>
      </rPr>
      <t xml:space="preserve">Sauteed napa cabbage with cordyceps flowers </t>
    </r>
  </si>
  <si>
    <r>
      <rPr>
        <sz val="12"/>
        <color rgb="FF000000"/>
        <rFont val="新細明體"/>
        <family val="1"/>
        <charset val="136"/>
      </rPr>
      <t xml:space="preserve">聖誕焗火雞配意大利肉腸麵包餡，紅莓醬，火雞汁
</t>
    </r>
    <r>
      <rPr>
        <sz val="12"/>
        <color rgb="FF000000"/>
        <rFont val="Arial"/>
        <family val="2"/>
        <charset val="1"/>
      </rPr>
      <t>Oven Roasted Christmas Turkey with sausage stuffing, cranberry sauce and gravy</t>
    </r>
  </si>
  <si>
    <r>
      <rPr>
        <sz val="12"/>
        <color rgb="FF000000"/>
        <rFont val="新細明體"/>
        <family val="1"/>
        <charset val="136"/>
      </rPr>
      <t xml:space="preserve">黑醋炒雜菜
</t>
    </r>
    <r>
      <rPr>
        <sz val="12"/>
        <color rgb="FF000000"/>
        <rFont val="Arial"/>
        <family val="2"/>
        <charset val="1"/>
      </rPr>
      <t>Balsamic Glazed mixed vegetables</t>
    </r>
  </si>
  <si>
    <r>
      <rPr>
        <sz val="12"/>
        <color rgb="FF000000"/>
        <rFont val="新細明體"/>
        <family val="1"/>
        <charset val="136"/>
      </rPr>
      <t>慢煮紅酒牛小排（</t>
    </r>
    <r>
      <rPr>
        <sz val="12"/>
        <color rgb="FF000000"/>
        <rFont val="Arial"/>
        <family val="2"/>
        <charset val="1"/>
      </rPr>
      <t>3</t>
    </r>
    <r>
      <rPr>
        <sz val="12"/>
        <color rgb="FF000000"/>
        <rFont val="新細明體"/>
        <family val="1"/>
        <charset val="136"/>
      </rPr>
      <t xml:space="preserve">支骨）配甘荀薯仔
</t>
    </r>
    <r>
      <rPr>
        <sz val="12"/>
        <color rgb="FF000000"/>
        <rFont val="Arial"/>
        <family val="2"/>
        <charset val="1"/>
      </rPr>
      <t>Bone-in braised Beef Short Ribs in red wine with carrots &amp; potatoes</t>
    </r>
  </si>
  <si>
    <r>
      <rPr>
        <b/>
        <sz val="11"/>
        <color rgb="FF000000"/>
        <rFont val="新細明體"/>
        <family val="1"/>
        <charset val="136"/>
      </rPr>
      <t xml:space="preserve">粉麵飯
</t>
    </r>
    <r>
      <rPr>
        <b/>
        <sz val="11"/>
        <color rgb="FF000000"/>
        <rFont val="Arial"/>
        <family val="2"/>
        <charset val="1"/>
      </rPr>
      <t>Noodles, rice or sides</t>
    </r>
  </si>
  <si>
    <r>
      <rPr>
        <sz val="12"/>
        <color rgb="FF000000"/>
        <rFont val="新細明體"/>
        <family val="1"/>
        <charset val="136"/>
      </rPr>
      <t xml:space="preserve">絲苗白飯
</t>
    </r>
    <r>
      <rPr>
        <sz val="12"/>
        <color rgb="FF000000"/>
        <rFont val="Arial"/>
        <family val="2"/>
        <charset val="1"/>
      </rPr>
      <t>Steamed white rice</t>
    </r>
  </si>
  <si>
    <r>
      <rPr>
        <sz val="12"/>
        <color rgb="FF000000"/>
        <rFont val="新細明體"/>
        <family val="1"/>
        <charset val="136"/>
      </rPr>
      <t xml:space="preserve">蜜糖牛油甘筍角
</t>
    </r>
    <r>
      <rPr>
        <sz val="12"/>
        <color rgb="FF000000"/>
        <rFont val="Arial"/>
        <family val="2"/>
        <charset val="1"/>
      </rPr>
      <t>Honey butter glazed carrots</t>
    </r>
  </si>
  <si>
    <r>
      <rPr>
        <sz val="12"/>
        <color rgb="FF000000"/>
        <rFont val="新細明體"/>
        <family val="1"/>
        <charset val="136"/>
      </rPr>
      <t xml:space="preserve">揚洲炒飯
</t>
    </r>
    <r>
      <rPr>
        <sz val="12"/>
        <color rgb="FF000000"/>
        <rFont val="Arial"/>
        <family val="2"/>
        <charset val="1"/>
      </rPr>
      <t>Yeung chow fried rice</t>
    </r>
  </si>
  <si>
    <r>
      <rPr>
        <sz val="12"/>
        <color rgb="FF000000"/>
        <rFont val="新細明體"/>
        <family val="1"/>
        <charset val="136"/>
      </rPr>
      <t xml:space="preserve">煙肉碎炒粟米
</t>
    </r>
    <r>
      <rPr>
        <sz val="12"/>
        <color rgb="FF000000"/>
        <rFont val="Arial"/>
        <family val="2"/>
        <charset val="1"/>
      </rPr>
      <t>Fried corn with bacon</t>
    </r>
  </si>
  <si>
    <r>
      <rPr>
        <sz val="12"/>
        <color rgb="FF000000"/>
        <rFont val="新細明體"/>
        <family val="1"/>
        <charset val="136"/>
      </rPr>
      <t xml:space="preserve">沙爹雞粒炒飯 
</t>
    </r>
    <r>
      <rPr>
        <sz val="12"/>
        <color rgb="FF000000"/>
        <rFont val="Arial"/>
        <family val="2"/>
        <charset val="1"/>
      </rPr>
      <t>Satay chicken fried rice</t>
    </r>
  </si>
  <si>
    <r>
      <rPr>
        <sz val="12"/>
        <color rgb="FF000000"/>
        <rFont val="新細明體"/>
        <family val="1"/>
        <charset val="136"/>
      </rPr>
      <t xml:space="preserve">芝士薯蓉
</t>
    </r>
    <r>
      <rPr>
        <sz val="12"/>
        <color rgb="FF000000"/>
        <rFont val="Arial"/>
        <family val="2"/>
        <charset val="1"/>
      </rPr>
      <t>Mashed potatoes with cheese</t>
    </r>
  </si>
  <si>
    <r>
      <rPr>
        <sz val="12"/>
        <color rgb="FF000000"/>
        <rFont val="新細明體"/>
        <family val="1"/>
        <charset val="136"/>
      </rPr>
      <t xml:space="preserve">鮮茄焗豬柳飯
</t>
    </r>
    <r>
      <rPr>
        <sz val="12"/>
        <color rgb="FF000000"/>
        <rFont val="Arial"/>
        <family val="2"/>
        <charset val="1"/>
      </rPr>
      <t>Baked pork collar and tomato rice</t>
    </r>
  </si>
  <si>
    <r>
      <rPr>
        <sz val="12"/>
        <color rgb="FF000000"/>
        <rFont val="新細明體"/>
        <family val="1"/>
        <charset val="136"/>
      </rPr>
      <t xml:space="preserve">香草焗薯仔
</t>
    </r>
    <r>
      <rPr>
        <sz val="12"/>
        <color rgb="FF000000"/>
        <rFont val="Arial"/>
        <family val="2"/>
        <charset val="1"/>
      </rPr>
      <t>Herbed roast potatoes</t>
    </r>
  </si>
  <si>
    <r>
      <rPr>
        <sz val="12"/>
        <color rgb="FF000000"/>
        <rFont val="新細明體"/>
        <family val="1"/>
        <charset val="136"/>
      </rPr>
      <t xml:space="preserve">海鮮炒飯 
</t>
    </r>
    <r>
      <rPr>
        <sz val="12"/>
        <color rgb="FF000000"/>
        <rFont val="Arial"/>
        <family val="2"/>
        <charset val="1"/>
      </rPr>
      <t>Seafood fried rice</t>
    </r>
  </si>
  <si>
    <r>
      <rPr>
        <sz val="12"/>
        <color rgb="FF000000"/>
        <rFont val="新細明體"/>
        <family val="1"/>
        <charset val="136"/>
      </rPr>
      <t xml:space="preserve">南瓜薯蓉
</t>
    </r>
    <r>
      <rPr>
        <sz val="12"/>
        <color rgb="FF000000"/>
        <rFont val="Arial"/>
        <family val="2"/>
        <charset val="1"/>
      </rPr>
      <t>Pumpkin potato mash</t>
    </r>
  </si>
  <si>
    <r>
      <rPr>
        <sz val="12"/>
        <color rgb="FF000000"/>
        <rFont val="新細明體"/>
        <family val="1"/>
        <charset val="136"/>
      </rPr>
      <t xml:space="preserve">芝士肉醬焗意粉 
</t>
    </r>
    <r>
      <rPr>
        <sz val="12"/>
        <color rgb="FF000000"/>
        <rFont val="Arial"/>
        <family val="2"/>
        <charset val="1"/>
      </rPr>
      <t>Baked spaghetti Bolognese with cheese</t>
    </r>
  </si>
  <si>
    <r>
      <rPr>
        <sz val="12"/>
        <color rgb="FF000000"/>
        <rFont val="新細明體"/>
        <family val="1"/>
        <charset val="136"/>
      </rPr>
      <t xml:space="preserve">豉油王炒麵
</t>
    </r>
    <r>
      <rPr>
        <sz val="12"/>
        <color rgb="FF000000"/>
        <rFont val="Arial"/>
        <family val="2"/>
        <charset val="1"/>
      </rPr>
      <t>Soy sauce stir fried noodles</t>
    </r>
  </si>
  <si>
    <r>
      <rPr>
        <sz val="12"/>
        <color rgb="FF000000"/>
        <rFont val="新細明體"/>
        <family val="1"/>
        <charset val="136"/>
      </rPr>
      <t xml:space="preserve">煙肉磨菇忌廉意粉
</t>
    </r>
    <r>
      <rPr>
        <sz val="12"/>
        <color rgb="FF000000"/>
        <rFont val="Arial"/>
        <family val="2"/>
        <charset val="1"/>
      </rPr>
      <t>Spaghetti with bacon and mushroom cream sauce</t>
    </r>
  </si>
  <si>
    <r>
      <rPr>
        <sz val="12"/>
        <color rgb="FF000000"/>
        <rFont val="新細明體"/>
        <family val="1"/>
        <charset val="136"/>
      </rPr>
      <t xml:space="preserve">家鄉炒米
</t>
    </r>
    <r>
      <rPr>
        <sz val="12"/>
        <color rgb="FF000000"/>
        <rFont val="Arial"/>
        <family val="2"/>
        <charset val="1"/>
      </rPr>
      <t xml:space="preserve">Stir fried rice noodles with sliced fish cake </t>
    </r>
  </si>
  <si>
    <r>
      <rPr>
        <sz val="12"/>
        <color rgb="FF000000"/>
        <rFont val="新細明體"/>
        <family val="1"/>
        <charset val="136"/>
      </rPr>
      <t xml:space="preserve">番茄醬肉丸意粉
</t>
    </r>
    <r>
      <rPr>
        <sz val="12"/>
        <color rgb="FF000000"/>
        <rFont val="Arial"/>
        <family val="2"/>
        <charset val="1"/>
      </rPr>
      <t>Spaghetti with meatballs</t>
    </r>
  </si>
  <si>
    <r>
      <rPr>
        <sz val="12"/>
        <color rgb="FF000000"/>
        <rFont val="新細明體"/>
        <family val="1"/>
        <charset val="136"/>
      </rPr>
      <t xml:space="preserve">韓式牛肉炒粉絲
</t>
    </r>
    <r>
      <rPr>
        <sz val="12"/>
        <color rgb="FF000000"/>
        <rFont val="Arial"/>
        <family val="2"/>
        <charset val="1"/>
      </rPr>
      <t>Stir fried Korean glass noodles with beef</t>
    </r>
  </si>
  <si>
    <r>
      <rPr>
        <b/>
        <sz val="11"/>
        <color rgb="FF000000"/>
        <rFont val="新細明體"/>
        <family val="1"/>
        <charset val="136"/>
      </rPr>
      <t xml:space="preserve">甜品
</t>
    </r>
    <r>
      <rPr>
        <b/>
        <sz val="11"/>
        <color rgb="FF000000"/>
        <rFont val="Arial"/>
        <family val="2"/>
        <charset val="1"/>
      </rPr>
      <t>Dessert</t>
    </r>
  </si>
  <si>
    <r>
      <rPr>
        <sz val="12"/>
        <color rgb="FF000000"/>
        <rFont val="新細明體"/>
        <family val="1"/>
        <charset val="136"/>
      </rPr>
      <t xml:space="preserve">桂花杞子榚 
</t>
    </r>
    <r>
      <rPr>
        <sz val="12"/>
        <color rgb="FF000000"/>
        <rFont val="Arial"/>
        <family val="2"/>
        <charset val="1"/>
      </rPr>
      <t>Osmanthus Jelly with wolfberry</t>
    </r>
  </si>
  <si>
    <r>
      <rPr>
        <sz val="12"/>
        <color rgb="FF000000"/>
        <rFont val="新細明體"/>
        <family val="1"/>
        <charset val="136"/>
      </rPr>
      <t xml:space="preserve">紫薯脆脆酥 </t>
    </r>
    <r>
      <rPr>
        <sz val="12"/>
        <color rgb="FF000000"/>
        <rFont val="Arial"/>
        <family val="2"/>
        <charset val="1"/>
      </rPr>
      <t>(25pcs)
Sweet purple potato puff pastry bites</t>
    </r>
  </si>
  <si>
    <r>
      <rPr>
        <sz val="12"/>
        <color rgb="FF000000"/>
        <rFont val="新細明體"/>
        <family val="1"/>
        <charset val="136"/>
      </rPr>
      <t xml:space="preserve">椰汁紫米糕
</t>
    </r>
    <r>
      <rPr>
        <sz val="12"/>
        <color rgb="FF000000"/>
        <rFont val="Arial"/>
        <family val="2"/>
        <charset val="1"/>
      </rPr>
      <t>Black glutinous rice with coconut milk pudding</t>
    </r>
  </si>
  <si>
    <r>
      <rPr>
        <sz val="12"/>
        <color rgb="FF000000"/>
        <rFont val="新細明體"/>
        <family val="1"/>
        <charset val="136"/>
      </rPr>
      <t xml:space="preserve">芝士餅 </t>
    </r>
    <r>
      <rPr>
        <sz val="12"/>
        <color rgb="FF000000"/>
        <rFont val="Arial"/>
        <family val="2"/>
        <charset val="1"/>
      </rPr>
      <t>(25</t>
    </r>
    <r>
      <rPr>
        <sz val="12"/>
        <color rgb="FF000000"/>
        <rFont val="新細明體"/>
        <family val="1"/>
        <charset val="136"/>
      </rPr>
      <t>件</t>
    </r>
    <r>
      <rPr>
        <sz val="12"/>
        <color rgb="FF000000"/>
        <rFont val="Arial"/>
        <family val="2"/>
        <charset val="1"/>
      </rPr>
      <t>)
Cheesecake Bites (25pcs)</t>
    </r>
  </si>
  <si>
    <r>
      <rPr>
        <sz val="12"/>
        <color rgb="FF000000"/>
        <rFont val="新細明體"/>
        <family val="1"/>
        <charset val="136"/>
      </rPr>
      <t xml:space="preserve">楊枝甘露布甸
</t>
    </r>
    <r>
      <rPr>
        <sz val="12"/>
        <color rgb="FF000000"/>
        <rFont val="Arial"/>
        <family val="2"/>
        <charset val="1"/>
      </rPr>
      <t>Mango and pomelo pudding</t>
    </r>
  </si>
  <si>
    <r>
      <rPr>
        <sz val="12"/>
        <color rgb="FF000000"/>
        <rFont val="新細明體"/>
        <family val="1"/>
        <charset val="136"/>
      </rPr>
      <t>迷你雲呢拿巴夫</t>
    </r>
    <r>
      <rPr>
        <sz val="12"/>
        <color rgb="FF000000"/>
        <rFont val="Arial"/>
        <family val="2"/>
        <charset val="1"/>
      </rPr>
      <t>(40</t>
    </r>
    <r>
      <rPr>
        <sz val="12"/>
        <color rgb="FF000000"/>
        <rFont val="新細明體"/>
        <family val="1"/>
        <charset val="136"/>
      </rPr>
      <t>件</t>
    </r>
    <r>
      <rPr>
        <sz val="12"/>
        <color rgb="FF000000"/>
        <rFont val="Arial"/>
        <family val="2"/>
        <charset val="1"/>
      </rPr>
      <t>)
Vanilla cream puff (40 pcs)</t>
    </r>
  </si>
  <si>
    <r>
      <rPr>
        <sz val="12"/>
        <color rgb="FF000000"/>
        <rFont val="新細明體"/>
        <family val="1"/>
        <charset val="136"/>
      </rPr>
      <t xml:space="preserve">麵包布甸伴吉士汁
</t>
    </r>
    <r>
      <rPr>
        <sz val="12"/>
        <color rgb="FF000000"/>
        <rFont val="Arial"/>
        <family val="2"/>
        <charset val="1"/>
      </rPr>
      <t>Bread &amp; Butter Pudding 
with custard sauce</t>
    </r>
  </si>
  <si>
    <r>
      <rPr>
        <sz val="12"/>
        <color rgb="FF000000"/>
        <rFont val="新細明體"/>
        <family val="1"/>
        <charset val="136"/>
      </rPr>
      <t xml:space="preserve">蘋果酥配吉士汁 </t>
    </r>
    <r>
      <rPr>
        <sz val="12"/>
        <color rgb="FF000000"/>
        <rFont val="Arial"/>
        <family val="2"/>
        <charset val="1"/>
      </rPr>
      <t>(20</t>
    </r>
    <r>
      <rPr>
        <sz val="12"/>
        <color rgb="FF000000"/>
        <rFont val="新細明體"/>
        <family val="1"/>
        <charset val="136"/>
      </rPr>
      <t xml:space="preserve">件）
</t>
    </r>
    <r>
      <rPr>
        <sz val="12"/>
        <color rgb="FF000000"/>
        <rFont val="Arial"/>
        <family val="2"/>
        <charset val="1"/>
      </rPr>
      <t>Apple turnover with custard sauce (20pcs)</t>
    </r>
  </si>
  <si>
    <r>
      <rPr>
        <sz val="12"/>
        <color rgb="FF000000"/>
        <rFont val="新細明體"/>
        <family val="1"/>
        <charset val="136"/>
      </rPr>
      <t xml:space="preserve">生果拼盆
</t>
    </r>
    <r>
      <rPr>
        <sz val="12"/>
        <color rgb="FF000000"/>
        <rFont val="Arial"/>
        <family val="2"/>
        <charset val="1"/>
      </rPr>
      <t>Fruit Platter</t>
    </r>
  </si>
  <si>
    <r>
      <rPr>
        <sz val="12"/>
        <color rgb="FF000000"/>
        <rFont val="新細明體"/>
        <family val="1"/>
        <charset val="136"/>
      </rPr>
      <t xml:space="preserve">迷你檸檬撻 </t>
    </r>
    <r>
      <rPr>
        <sz val="12"/>
        <color rgb="FF000000"/>
        <rFont val="Arial"/>
        <family val="2"/>
        <charset val="1"/>
      </rPr>
      <t>(25</t>
    </r>
    <r>
      <rPr>
        <sz val="12"/>
        <color rgb="FF000000"/>
        <rFont val="新細明體"/>
        <family val="1"/>
        <charset val="136"/>
      </rPr>
      <t>件</t>
    </r>
    <r>
      <rPr>
        <sz val="12"/>
        <color rgb="FF000000"/>
        <rFont val="Arial"/>
        <family val="2"/>
        <charset val="1"/>
      </rPr>
      <t>)
Mini lemon tarts (25pcs)</t>
    </r>
  </si>
  <si>
    <r>
      <rPr>
        <b/>
        <sz val="13"/>
        <color rgb="FF000000"/>
        <rFont val="新細明體"/>
        <family val="1"/>
        <charset val="136"/>
      </rPr>
      <t>飲品</t>
    </r>
    <r>
      <rPr>
        <b/>
        <sz val="13"/>
        <color rgb="FF000000"/>
        <rFont val="Arial"/>
        <family val="2"/>
        <charset val="1"/>
      </rPr>
      <t>/ 
Drinks</t>
    </r>
  </si>
  <si>
    <r>
      <rPr>
        <sz val="10"/>
        <color rgb="FF000000"/>
        <rFont val="新細明體"/>
        <family val="1"/>
        <charset val="136"/>
      </rPr>
      <t>單價</t>
    </r>
    <r>
      <rPr>
        <sz val="10"/>
        <color rgb="FF000000"/>
        <rFont val="Arial"/>
        <family val="2"/>
        <charset val="1"/>
      </rPr>
      <t>/Price
12</t>
    </r>
    <r>
      <rPr>
        <sz val="10"/>
        <color rgb="FF000000"/>
        <rFont val="新細明體"/>
        <family val="1"/>
        <charset val="136"/>
      </rPr>
      <t>盒</t>
    </r>
    <r>
      <rPr>
        <sz val="10"/>
        <color rgb="FF000000"/>
        <rFont val="Arial"/>
        <family val="2"/>
        <charset val="1"/>
      </rPr>
      <t>/</t>
    </r>
    <r>
      <rPr>
        <sz val="10"/>
        <color rgb="FF000000"/>
        <rFont val="新細明體"/>
        <family val="1"/>
        <charset val="136"/>
      </rPr>
      <t>支</t>
    </r>
    <r>
      <rPr>
        <sz val="10"/>
        <color rgb="FF000000"/>
        <rFont val="Arial"/>
        <family val="2"/>
        <charset val="1"/>
      </rPr>
      <t>/units</t>
    </r>
  </si>
  <si>
    <r>
      <rPr>
        <sz val="10"/>
        <color rgb="FF000000"/>
        <rFont val="新細明體"/>
        <family val="1"/>
        <charset val="136"/>
      </rPr>
      <t>單價</t>
    </r>
    <r>
      <rPr>
        <sz val="10"/>
        <color rgb="FF000000"/>
        <rFont val="Arial"/>
        <family val="2"/>
        <charset val="1"/>
      </rPr>
      <t>/Price
24</t>
    </r>
    <r>
      <rPr>
        <sz val="10"/>
        <color rgb="FF000000"/>
        <rFont val="新細明體"/>
        <family val="1"/>
        <charset val="136"/>
      </rPr>
      <t>盒</t>
    </r>
    <r>
      <rPr>
        <sz val="10"/>
        <color rgb="FF000000"/>
        <rFont val="Arial"/>
        <family val="2"/>
        <charset val="1"/>
      </rPr>
      <t>/</t>
    </r>
    <r>
      <rPr>
        <sz val="10"/>
        <color rgb="FF000000"/>
        <rFont val="新細明體"/>
        <family val="1"/>
        <charset val="136"/>
      </rPr>
      <t>支</t>
    </r>
    <r>
      <rPr>
        <sz val="10"/>
        <color rgb="FF000000"/>
        <rFont val="Arial"/>
        <family val="2"/>
        <charset val="1"/>
      </rPr>
      <t>/units</t>
    </r>
  </si>
  <si>
    <r>
      <rPr>
        <sz val="11"/>
        <color rgb="FF000000"/>
        <rFont val="新細明體"/>
        <family val="1"/>
        <charset val="136"/>
      </rPr>
      <t xml:space="preserve">數量 </t>
    </r>
    <r>
      <rPr>
        <sz val="11"/>
        <color rgb="FF000000"/>
        <rFont val="Arial"/>
        <family val="2"/>
        <charset val="1"/>
      </rPr>
      <t>/ QTY</t>
    </r>
  </si>
  <si>
    <r>
      <rPr>
        <b/>
        <sz val="10"/>
        <color rgb="FF000000"/>
        <rFont val="Arial"/>
        <family val="2"/>
        <charset val="1"/>
      </rPr>
      <t xml:space="preserve">Total/ </t>
    </r>
    <r>
      <rPr>
        <b/>
        <sz val="10"/>
        <color rgb="FF000000"/>
        <rFont val="新細明體"/>
        <family val="1"/>
        <charset val="136"/>
      </rPr>
      <t>金額</t>
    </r>
  </si>
  <si>
    <r>
      <rPr>
        <sz val="11"/>
        <color rgb="FF000000"/>
        <rFont val="新細明體"/>
        <family val="1"/>
        <charset val="136"/>
      </rPr>
      <t>單價</t>
    </r>
    <r>
      <rPr>
        <sz val="11"/>
        <color rgb="FF000000"/>
        <rFont val="Arial"/>
        <family val="2"/>
        <charset val="1"/>
      </rPr>
      <t xml:space="preserve">/Price
12 </t>
    </r>
    <r>
      <rPr>
        <sz val="11"/>
        <color rgb="FF000000"/>
        <rFont val="新細明體"/>
        <family val="1"/>
        <charset val="136"/>
      </rPr>
      <t>罐</t>
    </r>
    <r>
      <rPr>
        <sz val="11"/>
        <color rgb="FF000000"/>
        <rFont val="Arial"/>
        <family val="2"/>
        <charset val="1"/>
      </rPr>
      <t>/Can</t>
    </r>
  </si>
  <si>
    <r>
      <rPr>
        <sz val="11"/>
        <color rgb="FF000000"/>
        <rFont val="新細明體"/>
        <family val="1"/>
        <charset val="136"/>
      </rPr>
      <t>單價</t>
    </r>
    <r>
      <rPr>
        <sz val="11"/>
        <color rgb="FF000000"/>
        <rFont val="Arial"/>
        <family val="2"/>
        <charset val="1"/>
      </rPr>
      <t xml:space="preserve">/Price
24 </t>
    </r>
    <r>
      <rPr>
        <sz val="11"/>
        <color rgb="FF000000"/>
        <rFont val="新細明體"/>
        <family val="1"/>
        <charset val="136"/>
      </rPr>
      <t>罐</t>
    </r>
    <r>
      <rPr>
        <sz val="11"/>
        <color rgb="FF000000"/>
        <rFont val="Arial"/>
        <family val="2"/>
        <charset val="1"/>
      </rPr>
      <t>/Can</t>
    </r>
  </si>
  <si>
    <r>
      <rPr>
        <sz val="11"/>
        <color rgb="FF000000"/>
        <rFont val="新細明體"/>
        <family val="1"/>
        <charset val="136"/>
      </rPr>
      <t>飲品</t>
    </r>
    <r>
      <rPr>
        <sz val="11"/>
        <color rgb="FF000000"/>
        <rFont val="Arial"/>
        <family val="2"/>
        <charset val="1"/>
      </rPr>
      <t>/ Drinks</t>
    </r>
  </si>
  <si>
    <r>
      <rPr>
        <sz val="11"/>
        <color rgb="FF000000"/>
        <rFont val="新細明體"/>
        <family val="1"/>
        <charset val="136"/>
      </rPr>
      <t xml:space="preserve">飛雪樽裝水 
</t>
    </r>
    <r>
      <rPr>
        <sz val="11"/>
        <color rgb="FF000000"/>
        <rFont val="Arial"/>
        <family val="2"/>
        <charset val="1"/>
      </rPr>
      <t xml:space="preserve">Bonaqua bottled water(770ml) </t>
    </r>
  </si>
  <si>
    <r>
      <rPr>
        <sz val="12"/>
        <color rgb="FF000000"/>
        <rFont val="新細明體"/>
        <family val="1"/>
        <charset val="136"/>
      </rPr>
      <t xml:space="preserve">可樂 </t>
    </r>
    <r>
      <rPr>
        <sz val="12"/>
        <color rgb="FF000000"/>
        <rFont val="Arial"/>
        <family val="2"/>
        <charset val="1"/>
      </rPr>
      <t>Coke</t>
    </r>
  </si>
  <si>
    <r>
      <rPr>
        <sz val="11"/>
        <color rgb="FF000000"/>
        <rFont val="新細明體"/>
        <family val="1"/>
        <charset val="136"/>
      </rPr>
      <t xml:space="preserve">紙包裝菊花茶 
</t>
    </r>
    <r>
      <rPr>
        <sz val="10"/>
        <color rgb="FF000000"/>
        <rFont val="Arial"/>
        <family val="2"/>
        <charset val="1"/>
      </rPr>
      <t>Chrysan-themum Tea Pkts (250ml)</t>
    </r>
  </si>
  <si>
    <r>
      <rPr>
        <sz val="12"/>
        <color rgb="FF000000"/>
        <rFont val="新細明體"/>
        <family val="1"/>
        <charset val="136"/>
      </rPr>
      <t xml:space="preserve">雪碧 </t>
    </r>
    <r>
      <rPr>
        <sz val="12"/>
        <color rgb="FF000000"/>
        <rFont val="Arial"/>
        <family val="2"/>
        <charset val="1"/>
      </rPr>
      <t>Sprite</t>
    </r>
  </si>
  <si>
    <r>
      <rPr>
        <sz val="11"/>
        <color rgb="FF000000"/>
        <rFont val="新細明體"/>
        <family val="1"/>
        <charset val="136"/>
      </rPr>
      <t xml:space="preserve">紙包裝檸檬茶 
</t>
    </r>
    <r>
      <rPr>
        <sz val="11"/>
        <color rgb="FF000000"/>
        <rFont val="Arial"/>
        <family val="2"/>
        <charset val="1"/>
      </rPr>
      <t>Lemon Tea Pkts (250ml)</t>
    </r>
  </si>
  <si>
    <r>
      <rPr>
        <sz val="12"/>
        <color rgb="FF000000"/>
        <rFont val="新細明體"/>
        <family val="1"/>
        <charset val="136"/>
      </rPr>
      <t xml:space="preserve">玉泉忌廉 </t>
    </r>
    <r>
      <rPr>
        <sz val="12"/>
        <color rgb="FF000000"/>
        <rFont val="Arial"/>
        <family val="2"/>
        <charset val="1"/>
      </rPr>
      <t>Schweppes Cream Soda</t>
    </r>
  </si>
  <si>
    <r>
      <rPr>
        <sz val="11"/>
        <color rgb="FF000000"/>
        <rFont val="新細明體"/>
        <family val="1"/>
        <charset val="136"/>
      </rPr>
      <t xml:space="preserve">鴻福堂五花茶 
</t>
    </r>
    <r>
      <rPr>
        <sz val="10"/>
        <color rgb="FF000000"/>
        <rFont val="Arial"/>
        <family val="2"/>
        <charset val="1"/>
      </rPr>
      <t>Hung Fook Tong Floral Herbal Tea (500ml)</t>
    </r>
  </si>
  <si>
    <r>
      <rPr>
        <sz val="12"/>
        <color rgb="FF000000"/>
        <rFont val="新細明體"/>
        <family val="1"/>
        <charset val="136"/>
      </rPr>
      <t xml:space="preserve">雀巢奶茶 </t>
    </r>
    <r>
      <rPr>
        <sz val="12"/>
        <color rgb="FF000000"/>
        <rFont val="Arial"/>
        <family val="2"/>
        <charset val="1"/>
      </rPr>
      <t>Nestle Milk Tea</t>
    </r>
  </si>
  <si>
    <r>
      <rPr>
        <sz val="11"/>
        <color rgb="FF000000"/>
        <rFont val="新細明體"/>
        <family val="1"/>
        <charset val="136"/>
      </rPr>
      <t xml:space="preserve">鴻福堂雪梨海底椰 
</t>
    </r>
    <r>
      <rPr>
        <sz val="11"/>
        <color rgb="FF000000"/>
        <rFont val="Arial"/>
        <family val="2"/>
        <charset val="1"/>
      </rPr>
      <t>Hung Fook Tong Pear and Sea coconut (500ml)</t>
    </r>
  </si>
  <si>
    <r>
      <rPr>
        <sz val="12"/>
        <color rgb="FF000000"/>
        <rFont val="新細明體"/>
        <family val="1"/>
        <charset val="136"/>
      </rPr>
      <t xml:space="preserve">雀巢香濃咖啡 </t>
    </r>
    <r>
      <rPr>
        <sz val="12"/>
        <color rgb="FF000000"/>
        <rFont val="Arial"/>
        <family val="2"/>
        <charset val="1"/>
      </rPr>
      <t>Nestle Coffee</t>
    </r>
  </si>
  <si>
    <r>
      <rPr>
        <b/>
        <sz val="12"/>
        <color rgb="FF000000"/>
        <rFont val="新細明體"/>
        <family val="1"/>
        <charset val="136"/>
      </rPr>
      <t>餐具</t>
    </r>
    <r>
      <rPr>
        <b/>
        <sz val="12"/>
        <color rgb="FF000000"/>
        <rFont val="Arial"/>
        <family val="2"/>
        <charset val="1"/>
      </rPr>
      <t>/ Utensils</t>
    </r>
  </si>
  <si>
    <t>收費</t>
  </si>
  <si>
    <r>
      <rPr>
        <sz val="11"/>
        <color rgb="FF000000"/>
        <rFont val="新細明體"/>
        <family val="1"/>
        <charset val="136"/>
      </rPr>
      <t>膠义匙羹包</t>
    </r>
    <r>
      <rPr>
        <sz val="11"/>
        <color rgb="FF000000"/>
        <rFont val="Arial"/>
        <family val="2"/>
        <charset val="1"/>
      </rPr>
      <t>+</t>
    </r>
    <r>
      <rPr>
        <sz val="11"/>
        <color rgb="FF000000"/>
        <rFont val="新細明體"/>
        <family val="1"/>
        <charset val="136"/>
      </rPr>
      <t xml:space="preserve">紙碟 </t>
    </r>
    <r>
      <rPr>
        <sz val="11"/>
        <color rgb="FF000000"/>
        <rFont val="Arial"/>
        <family val="2"/>
        <charset val="1"/>
      </rPr>
      <t xml:space="preserve">Fork &amp; Spoon with plate (Biodegradable) </t>
    </r>
  </si>
  <si>
    <r>
      <rPr>
        <sz val="11"/>
        <color rgb="FF000000"/>
        <rFont val="Arial"/>
        <family val="2"/>
        <charset val="1"/>
      </rPr>
      <t>1</t>
    </r>
    <r>
      <rPr>
        <sz val="11"/>
        <color rgb="FF000000"/>
        <rFont val="新細明體"/>
        <family val="1"/>
        <charset val="136"/>
      </rPr>
      <t>套</t>
    </r>
  </si>
  <si>
    <r>
      <rPr>
        <sz val="11"/>
        <color rgb="FF000000"/>
        <rFont val="新細明體"/>
        <family val="1"/>
        <charset val="136"/>
      </rPr>
      <t>餐具計算：</t>
    </r>
    <r>
      <rPr>
        <sz val="11"/>
        <color rgb="FF000000"/>
        <rFont val="Arial"/>
        <family val="2"/>
        <charset val="1"/>
      </rPr>
      <t>20</t>
    </r>
    <r>
      <rPr>
        <sz val="11"/>
        <color rgb="FF000000"/>
        <rFont val="新細明體"/>
        <family val="1"/>
        <charset val="136"/>
      </rPr>
      <t>人套餐贈送</t>
    </r>
    <r>
      <rPr>
        <sz val="11"/>
        <color rgb="FF000000"/>
        <rFont val="Arial"/>
        <family val="2"/>
        <charset val="1"/>
      </rPr>
      <t>20</t>
    </r>
    <r>
      <rPr>
        <sz val="11"/>
        <color rgb="FF000000"/>
        <rFont val="新細明體"/>
        <family val="1"/>
        <charset val="136"/>
      </rPr>
      <t>套、</t>
    </r>
    <r>
      <rPr>
        <sz val="11"/>
        <color rgb="FF000000"/>
        <rFont val="Arial"/>
        <family val="2"/>
        <charset val="1"/>
      </rPr>
      <t>50</t>
    </r>
    <r>
      <rPr>
        <sz val="11"/>
        <color rgb="FF000000"/>
        <rFont val="新細明體"/>
        <family val="1"/>
        <charset val="136"/>
      </rPr>
      <t>人套餐送</t>
    </r>
    <r>
      <rPr>
        <sz val="11"/>
        <color rgb="FF000000"/>
        <rFont val="Arial"/>
        <family val="2"/>
        <charset val="1"/>
      </rPr>
      <t>50</t>
    </r>
    <r>
      <rPr>
        <sz val="11"/>
        <color rgb="FF000000"/>
        <rFont val="新細明體"/>
        <family val="1"/>
        <charset val="136"/>
      </rPr>
      <t>套，如此類推；添加精選：每</t>
    </r>
    <r>
      <rPr>
        <sz val="11"/>
        <color rgb="FF000000"/>
        <rFont val="Arial"/>
        <family val="2"/>
        <charset val="1"/>
      </rPr>
      <t>3</t>
    </r>
    <r>
      <rPr>
        <sz val="11"/>
        <color rgb="FF000000"/>
        <rFont val="新細明體"/>
        <family val="1"/>
        <charset val="136"/>
      </rPr>
      <t>磅食物送</t>
    </r>
    <r>
      <rPr>
        <sz val="11"/>
        <color rgb="FF000000"/>
        <rFont val="Arial"/>
        <family val="2"/>
        <charset val="1"/>
      </rPr>
      <t>2</t>
    </r>
    <r>
      <rPr>
        <sz val="11"/>
        <color rgb="FF000000"/>
        <rFont val="新細明體"/>
        <family val="1"/>
        <charset val="136"/>
      </rPr>
      <t>套，每</t>
    </r>
    <r>
      <rPr>
        <sz val="11"/>
        <color rgb="FF000000"/>
        <rFont val="Arial"/>
        <family val="2"/>
        <charset val="1"/>
      </rPr>
      <t>5</t>
    </r>
    <r>
      <rPr>
        <sz val="11"/>
        <color rgb="FF000000"/>
        <rFont val="新細明體"/>
        <family val="1"/>
        <charset val="136"/>
      </rPr>
      <t>磅食物送</t>
    </r>
    <r>
      <rPr>
        <sz val="11"/>
        <color rgb="FF000000"/>
        <rFont val="Arial"/>
        <family val="2"/>
        <charset val="1"/>
      </rPr>
      <t>3</t>
    </r>
    <r>
      <rPr>
        <sz val="11"/>
        <color rgb="FF000000"/>
        <rFont val="新細明體"/>
        <family val="1"/>
        <charset val="136"/>
      </rPr>
      <t>套，額外數量需收費。另配適量夾羹（</t>
    </r>
    <r>
      <rPr>
        <sz val="11"/>
        <color rgb="FF000000"/>
        <rFont val="Arial"/>
        <family val="2"/>
        <charset val="1"/>
      </rPr>
      <t>10</t>
    </r>
    <r>
      <rPr>
        <sz val="11"/>
        <color rgb="FF000000"/>
        <rFont val="新細明體"/>
        <family val="1"/>
        <charset val="136"/>
      </rPr>
      <t>盆</t>
    </r>
    <r>
      <rPr>
        <sz val="11"/>
        <color rgb="FF000000"/>
        <rFont val="Arial"/>
        <family val="2"/>
        <charset val="1"/>
      </rPr>
      <t>/ 8</t>
    </r>
    <r>
      <rPr>
        <sz val="11"/>
        <color rgb="FF000000"/>
        <rFont val="新細明體"/>
        <family val="1"/>
        <charset val="136"/>
      </rPr>
      <t xml:space="preserve">個）。
</t>
    </r>
    <r>
      <rPr>
        <sz val="11"/>
        <color rgb="FF000000"/>
        <rFont val="Arial"/>
        <family val="2"/>
        <charset val="1"/>
      </rPr>
      <t xml:space="preserve">Utensils: For the menu sets, each person gets one cutlery set (fork, spoon &amp; plate). </t>
    </r>
  </si>
  <si>
    <r>
      <rPr>
        <sz val="11"/>
        <color rgb="FF000000"/>
        <rFont val="新細明體"/>
        <family val="1"/>
        <charset val="136"/>
      </rPr>
      <t xml:space="preserve">外賣飯盒 
</t>
    </r>
    <r>
      <rPr>
        <sz val="11"/>
        <color rgb="FF000000"/>
        <rFont val="Arial"/>
        <family val="2"/>
        <charset val="1"/>
      </rPr>
      <t>Takeaway box</t>
    </r>
  </si>
  <si>
    <r>
      <rPr>
        <sz val="11"/>
        <color rgb="FF000000"/>
        <rFont val="新細明體"/>
        <family val="1"/>
        <charset val="136"/>
      </rPr>
      <t xml:space="preserve">夾羹 
</t>
    </r>
    <r>
      <rPr>
        <sz val="11"/>
        <color rgb="FF000000"/>
        <rFont val="Arial"/>
        <family val="2"/>
        <charset val="1"/>
      </rPr>
      <t>Serving Tongs</t>
    </r>
  </si>
  <si>
    <r>
      <rPr>
        <b/>
        <sz val="11"/>
        <color rgb="FF000000"/>
        <rFont val="新細明體"/>
        <family val="1"/>
        <charset val="136"/>
      </rPr>
      <t xml:space="preserve">總計 </t>
    </r>
    <r>
      <rPr>
        <b/>
        <sz val="11"/>
        <color rgb="FF000000"/>
        <rFont val="Arial"/>
        <family val="2"/>
        <charset val="1"/>
      </rPr>
      <t>(</t>
    </r>
    <r>
      <rPr>
        <b/>
        <sz val="11"/>
        <color rgb="FF000000"/>
        <rFont val="新細明體"/>
        <family val="1"/>
        <charset val="136"/>
      </rPr>
      <t>單價以港幣計算</t>
    </r>
    <r>
      <rPr>
        <b/>
        <sz val="11"/>
        <color rgb="FF000000"/>
        <rFont val="Arial"/>
        <family val="2"/>
        <charset val="1"/>
      </rPr>
      <t>)/Total (in HKD)</t>
    </r>
    <r>
      <rPr>
        <b/>
        <sz val="11"/>
        <color rgb="FF000000"/>
        <rFont val="新細明體"/>
        <family val="1"/>
        <charset val="136"/>
      </rPr>
      <t>：</t>
    </r>
  </si>
  <si>
    <r>
      <rPr>
        <b/>
        <sz val="10"/>
        <color rgb="FF000000"/>
        <rFont val="新細明體"/>
        <family val="1"/>
        <charset val="136"/>
      </rPr>
      <t>楓糖醬烤焗聖誕豬手套餐 （可供</t>
    </r>
    <r>
      <rPr>
        <sz val="10"/>
        <color rgb="FF000000"/>
        <rFont val="Arial"/>
        <family val="2"/>
        <charset val="136"/>
      </rPr>
      <t>8-10</t>
    </r>
    <r>
      <rPr>
        <b/>
        <sz val="10"/>
        <color rgb="FF000000"/>
        <rFont val="新細明體"/>
        <family val="1"/>
        <charset val="136"/>
      </rPr>
      <t xml:space="preserve">享用）
</t>
    </r>
    <r>
      <rPr>
        <sz val="10"/>
        <color rgb="FF000000"/>
        <rFont val="Arial"/>
        <family val="2"/>
        <charset val="136"/>
      </rPr>
      <t>Maple Glazed Christmas Pork Knuckle set</t>
    </r>
  </si>
  <si>
    <t>數量：</t>
  </si>
  <si>
    <t>每套</t>
  </si>
  <si>
    <t>金額 ：</t>
  </si>
  <si>
    <r>
      <rPr>
        <sz val="14"/>
        <color rgb="FF000000"/>
        <rFont val="新細明體"/>
        <family val="1"/>
        <charset val="136"/>
      </rPr>
      <t xml:space="preserve">套餐合共 </t>
    </r>
    <r>
      <rPr>
        <sz val="14"/>
        <color rgb="FF000000"/>
        <rFont val="Arial"/>
        <family val="2"/>
        <charset val="1"/>
      </rPr>
      <t>/ Set subtotal</t>
    </r>
    <r>
      <rPr>
        <sz val="14"/>
        <color rgb="FF000000"/>
        <rFont val="新細明體"/>
        <family val="1"/>
        <charset val="136"/>
      </rPr>
      <t xml:space="preserve">：     </t>
    </r>
  </si>
  <si>
    <r>
      <rPr>
        <b/>
        <sz val="10"/>
        <color rgb="FF000000"/>
        <rFont val="新細明體"/>
        <family val="1"/>
        <charset val="136"/>
      </rPr>
      <t>聖誕焗火雞套餐 （可供</t>
    </r>
    <r>
      <rPr>
        <sz val="10"/>
        <color rgb="FF000000"/>
        <rFont val="Arial"/>
        <family val="2"/>
        <charset val="136"/>
      </rPr>
      <t>8-10</t>
    </r>
    <r>
      <rPr>
        <b/>
        <sz val="10"/>
        <color rgb="FF000000"/>
        <rFont val="新細明體"/>
        <family val="1"/>
        <charset val="136"/>
      </rPr>
      <t xml:space="preserve">享用）
</t>
    </r>
    <r>
      <rPr>
        <sz val="10"/>
        <color rgb="FF000000"/>
        <rFont val="Arial"/>
        <family val="2"/>
        <charset val="136"/>
      </rPr>
      <t xml:space="preserve">Christmas Turkey with Italian sausage stuffing set
</t>
    </r>
  </si>
  <si>
    <t>每位</t>
  </si>
  <si>
    <r>
      <rPr>
        <sz val="14"/>
        <color rgb="FF000000"/>
        <rFont val="新細明體"/>
        <family val="1"/>
        <charset val="136"/>
      </rPr>
      <t>添加精選</t>
    </r>
    <r>
      <rPr>
        <sz val="14"/>
        <color rgb="FF000000"/>
        <rFont val="Arial"/>
        <family val="2"/>
        <charset val="1"/>
      </rPr>
      <t>(</t>
    </r>
    <r>
      <rPr>
        <sz val="14"/>
        <color rgb="FF000000"/>
        <rFont val="新細明體"/>
        <family val="1"/>
        <charset val="136"/>
      </rPr>
      <t>食品</t>
    </r>
    <r>
      <rPr>
        <sz val="14"/>
        <color rgb="FF000000"/>
        <rFont val="Arial"/>
        <family val="2"/>
        <charset val="1"/>
      </rPr>
      <t xml:space="preserve">) </t>
    </r>
    <r>
      <rPr>
        <sz val="14"/>
        <color rgb="FF000000"/>
        <rFont val="新細明體"/>
        <family val="1"/>
        <charset val="136"/>
      </rPr>
      <t>金額</t>
    </r>
    <r>
      <rPr>
        <sz val="14"/>
        <color rgb="FF000000"/>
        <rFont val="Arial"/>
        <family val="2"/>
        <charset val="1"/>
      </rPr>
      <t>/ Add on</t>
    </r>
    <r>
      <rPr>
        <sz val="14"/>
        <color rgb="FF000000"/>
        <rFont val="新細明體"/>
        <family val="1"/>
        <charset val="136"/>
      </rPr>
      <t>：</t>
    </r>
  </si>
  <si>
    <r>
      <rPr>
        <b/>
        <sz val="10"/>
        <color rgb="FF000000"/>
        <rFont val="新細明體"/>
        <family val="1"/>
        <charset val="136"/>
      </rPr>
      <t>慢煮紅酒牛小排套餐 （可供</t>
    </r>
    <r>
      <rPr>
        <sz val="10"/>
        <color rgb="FF000000"/>
        <rFont val="Arial"/>
        <family val="2"/>
        <charset val="136"/>
      </rPr>
      <t>8-10</t>
    </r>
    <r>
      <rPr>
        <b/>
        <sz val="10"/>
        <color rgb="FF000000"/>
        <rFont val="新細明體"/>
        <family val="1"/>
        <charset val="136"/>
      </rPr>
      <t xml:space="preserve">享用）
</t>
    </r>
    <r>
      <rPr>
        <sz val="10"/>
        <color rgb="FF000000"/>
        <rFont val="Arial"/>
        <family val="2"/>
        <charset val="136"/>
      </rPr>
      <t xml:space="preserve">Bone-in braised Beef Short Ribs set
</t>
    </r>
  </si>
  <si>
    <r>
      <rPr>
        <sz val="14"/>
        <color rgb="FF000000"/>
        <rFont val="新細明體"/>
        <family val="1"/>
        <charset val="136"/>
      </rPr>
      <t xml:space="preserve">飲品 金額 </t>
    </r>
    <r>
      <rPr>
        <sz val="14"/>
        <color rgb="FF000000"/>
        <rFont val="Arial"/>
        <family val="2"/>
        <charset val="1"/>
      </rPr>
      <t>/ Drinks</t>
    </r>
    <r>
      <rPr>
        <sz val="14"/>
        <color rgb="FF000000"/>
        <rFont val="新細明體"/>
        <family val="1"/>
        <charset val="136"/>
      </rPr>
      <t>：</t>
    </r>
  </si>
  <si>
    <r>
      <rPr>
        <sz val="10"/>
        <color rgb="FF000000"/>
        <rFont val="新細明體"/>
        <family val="1"/>
        <charset val="136"/>
      </rPr>
      <t xml:space="preserve">超值聖誔餐 </t>
    </r>
    <r>
      <rPr>
        <sz val="10"/>
        <color rgb="FF000000"/>
        <rFont val="Arial"/>
        <family val="2"/>
        <charset val="136"/>
      </rPr>
      <t>(50</t>
    </r>
    <r>
      <rPr>
        <sz val="10"/>
        <color rgb="FF000000"/>
        <rFont val="新細明體"/>
        <family val="1"/>
        <charset val="136"/>
      </rPr>
      <t>人訂餐</t>
    </r>
    <r>
      <rPr>
        <sz val="10"/>
        <color rgb="FF000000"/>
        <rFont val="Arial"/>
        <family val="2"/>
        <charset val="136"/>
      </rPr>
      <t>)
Christmas Value Menu (Min order 50 pax)</t>
    </r>
  </si>
  <si>
    <r>
      <rPr>
        <sz val="14"/>
        <color rgb="FF000000"/>
        <rFont val="新細明體"/>
        <family val="1"/>
        <charset val="136"/>
      </rPr>
      <t xml:space="preserve">餐具 金額 </t>
    </r>
    <r>
      <rPr>
        <sz val="14"/>
        <color rgb="FF000000"/>
        <rFont val="Arial"/>
        <family val="2"/>
        <charset val="1"/>
      </rPr>
      <t>/ Utensils</t>
    </r>
    <r>
      <rPr>
        <sz val="14"/>
        <color rgb="FF000000"/>
        <rFont val="新細明體"/>
        <family val="1"/>
        <charset val="136"/>
      </rPr>
      <t>：</t>
    </r>
  </si>
  <si>
    <r>
      <rPr>
        <sz val="11"/>
        <color rgb="FF000000"/>
        <rFont val="新細明體"/>
        <family val="1"/>
        <charset val="136"/>
      </rPr>
      <t>香烤火雞跟餐</t>
    </r>
    <r>
      <rPr>
        <sz val="10"/>
        <color rgb="FF000000"/>
        <rFont val="Arial"/>
        <family val="2"/>
        <charset val="136"/>
      </rPr>
      <t>($899/</t>
    </r>
    <r>
      <rPr>
        <sz val="8"/>
        <color rgb="FF000000"/>
        <rFont val="新細明體"/>
        <family val="1"/>
        <charset val="136"/>
      </rPr>
      <t>隻</t>
    </r>
    <r>
      <rPr>
        <sz val="10"/>
        <color rgb="FF000000"/>
        <rFont val="Arial"/>
        <family val="2"/>
        <charset val="136"/>
      </rPr>
      <t>)
Add On Christmas Turkey</t>
    </r>
  </si>
  <si>
    <t>每隻</t>
  </si>
  <si>
    <r>
      <rPr>
        <sz val="14"/>
        <rFont val="新細明體"/>
        <family val="1"/>
        <charset val="136"/>
      </rPr>
      <t xml:space="preserve">運輸費 </t>
    </r>
    <r>
      <rPr>
        <sz val="14"/>
        <rFont val="Arial"/>
        <family val="2"/>
        <charset val="1"/>
      </rPr>
      <t>/ Delivery charge</t>
    </r>
    <r>
      <rPr>
        <sz val="14"/>
        <rFont val="新細明體"/>
        <family val="1"/>
        <charset val="136"/>
      </rPr>
      <t>：</t>
    </r>
  </si>
  <si>
    <t xml:space="preserve"> 請按左下角「運輸費」查閱</t>
  </si>
  <si>
    <t>總數：</t>
  </si>
  <si>
    <r>
      <rPr>
        <b/>
        <sz val="18"/>
        <color rgb="FF000000"/>
        <rFont val="新細明體"/>
        <family val="1"/>
        <charset val="136"/>
      </rPr>
      <t xml:space="preserve">聖誕節期間：不設其他優惠！
</t>
    </r>
    <r>
      <rPr>
        <b/>
        <sz val="18"/>
        <color rgb="FF000000"/>
        <rFont val="Arial"/>
        <family val="2"/>
        <charset val="1"/>
      </rPr>
      <t>Discounts or promotional offers are not applicable to this Christmas menu.</t>
    </r>
  </si>
  <si>
    <t>訂餐方法：</t>
  </si>
  <si>
    <r>
      <rPr>
        <sz val="11"/>
        <color rgb="FF000000"/>
        <rFont val="Arial"/>
        <family val="2"/>
        <charset val="1"/>
      </rPr>
      <t xml:space="preserve">Ø </t>
    </r>
    <r>
      <rPr>
        <sz val="11"/>
        <color rgb="FF000000"/>
        <rFont val="新細明體"/>
        <family val="1"/>
        <charset val="136"/>
      </rPr>
      <t>用餐前</t>
    </r>
    <r>
      <rPr>
        <sz val="11"/>
        <color rgb="FF000000"/>
        <rFont val="Arial"/>
        <family val="2"/>
        <charset val="1"/>
      </rPr>
      <t>4</t>
    </r>
    <r>
      <rPr>
        <sz val="11"/>
        <color rgb="FF000000"/>
        <rFont val="新細明體"/>
        <family val="1"/>
        <charset val="136"/>
      </rPr>
      <t>個工作天以</t>
    </r>
    <r>
      <rPr>
        <sz val="11"/>
        <color rgb="FF000000"/>
        <rFont val="Arial"/>
        <family val="2"/>
        <charset val="1"/>
      </rPr>
      <t xml:space="preserve">whatsapp / </t>
    </r>
    <r>
      <rPr>
        <sz val="11"/>
        <color rgb="FF000000"/>
        <rFont val="新細明體"/>
        <family val="1"/>
        <charset val="136"/>
      </rPr>
      <t xml:space="preserve">電郵 </t>
    </r>
    <r>
      <rPr>
        <sz val="11"/>
        <color rgb="FF000000"/>
        <rFont val="Arial"/>
        <family val="2"/>
        <charset val="1"/>
      </rPr>
      <t xml:space="preserve">/ </t>
    </r>
    <r>
      <rPr>
        <sz val="11"/>
        <color rgb="FF000000"/>
        <rFont val="新細明體"/>
        <family val="1"/>
        <charset val="136"/>
      </rPr>
      <t xml:space="preserve">網上 </t>
    </r>
    <r>
      <rPr>
        <sz val="11"/>
        <color rgb="FF000000"/>
        <rFont val="Arial"/>
        <family val="2"/>
        <charset val="1"/>
      </rPr>
      <t xml:space="preserve">/ </t>
    </r>
    <r>
      <rPr>
        <sz val="11"/>
        <color rgb="FF000000"/>
        <rFont val="新細明體"/>
        <family val="1"/>
        <charset val="136"/>
      </rPr>
      <t>傳真落單。</t>
    </r>
  </si>
  <si>
    <r>
      <rPr>
        <sz val="11"/>
        <color rgb="FF000000"/>
        <rFont val="Arial"/>
        <family val="2"/>
        <charset val="1"/>
      </rPr>
      <t xml:space="preserve">Ø </t>
    </r>
    <r>
      <rPr>
        <sz val="11"/>
        <color rgb="FF000000"/>
        <rFont val="新細明體"/>
        <family val="1"/>
        <charset val="136"/>
      </rPr>
      <t>收到訂單後，樂廚坊將於</t>
    </r>
    <r>
      <rPr>
        <sz val="11"/>
        <color rgb="FF000000"/>
        <rFont val="Arial"/>
        <family val="2"/>
        <charset val="1"/>
      </rPr>
      <t>48</t>
    </r>
    <r>
      <rPr>
        <sz val="11"/>
        <color rgb="FF000000"/>
        <rFont val="新細明體"/>
        <family val="1"/>
        <charset val="136"/>
      </rPr>
      <t>小時內確認。如</t>
    </r>
    <r>
      <rPr>
        <sz val="11"/>
        <color rgb="FF000000"/>
        <rFont val="Arial"/>
        <family val="2"/>
        <charset val="1"/>
      </rPr>
      <t>48</t>
    </r>
    <r>
      <rPr>
        <sz val="11"/>
        <color rgb="FF000000"/>
        <rFont val="新細明體"/>
        <family val="1"/>
        <charset val="136"/>
      </rPr>
      <t>小時後仍未接獲通知，請聯絡我們。</t>
    </r>
  </si>
  <si>
    <r>
      <rPr>
        <sz val="11"/>
        <color rgb="FF000000"/>
        <rFont val="Arial"/>
        <family val="2"/>
        <charset val="1"/>
      </rPr>
      <t>Ø</t>
    </r>
    <r>
      <rPr>
        <sz val="11"/>
        <color rgb="FF000000"/>
        <rFont val="新細明體"/>
        <family val="1"/>
        <charset val="136"/>
      </rPr>
      <t>待本會確認後，請於</t>
    </r>
    <r>
      <rPr>
        <sz val="11"/>
        <color rgb="FF000000"/>
        <rFont val="Arial"/>
        <family val="2"/>
        <charset val="1"/>
      </rPr>
      <t>2</t>
    </r>
    <r>
      <rPr>
        <sz val="11"/>
        <color rgb="FF000000"/>
        <rFont val="新細明體"/>
        <family val="1"/>
        <charset val="136"/>
      </rPr>
      <t>個工作天內透過以下方式付全費：</t>
    </r>
  </si>
  <si>
    <r>
      <rPr>
        <sz val="11"/>
        <color rgb="FF000000"/>
        <rFont val="Arial"/>
        <family val="2"/>
        <charset val="1"/>
      </rPr>
      <t xml:space="preserve">     1. </t>
    </r>
    <r>
      <rPr>
        <sz val="11"/>
        <color rgb="FF000000"/>
        <rFont val="新細明體"/>
        <family val="1"/>
        <charset val="136"/>
      </rPr>
      <t xml:space="preserve">櫃員機轉賬：匯豐銀行户口 </t>
    </r>
    <r>
      <rPr>
        <sz val="11"/>
        <color rgb="FF000000"/>
        <rFont val="Arial"/>
        <family val="2"/>
        <charset val="1"/>
      </rPr>
      <t>007-236243-001</t>
    </r>
    <r>
      <rPr>
        <sz val="11"/>
        <color rgb="FF000000"/>
        <rFont val="新細明體"/>
        <family val="1"/>
        <charset val="136"/>
      </rPr>
      <t xml:space="preserve">，轉賬後，在收據上註明訂單編號，然後電郵 </t>
    </r>
    <r>
      <rPr>
        <sz val="11"/>
        <color rgb="FF000000"/>
        <rFont val="Arial"/>
        <family val="2"/>
        <charset val="1"/>
      </rPr>
      <t xml:space="preserve">/ whatsapp </t>
    </r>
    <r>
      <rPr>
        <sz val="11"/>
        <color rgb="FF000000"/>
        <rFont val="新細明體"/>
        <family val="1"/>
        <charset val="136"/>
      </rPr>
      <t xml:space="preserve">給我們； </t>
    </r>
  </si>
  <si>
    <r>
      <rPr>
        <sz val="11"/>
        <color rgb="FF000000"/>
        <rFont val="Arial"/>
        <family val="2"/>
        <charset val="1"/>
      </rPr>
      <t xml:space="preserve">     2. </t>
    </r>
    <r>
      <rPr>
        <sz val="11"/>
        <color rgb="FF000000"/>
        <rFont val="新細明體"/>
        <family val="1"/>
        <charset val="136"/>
      </rPr>
      <t>郵寄支票：支票抬頭「禧福協會有限公司」</t>
    </r>
    <r>
      <rPr>
        <sz val="11"/>
        <color rgb="FF000000"/>
        <rFont val="Arial"/>
        <family val="2"/>
        <charset val="1"/>
      </rPr>
      <t>/   Jubilee Ministries Ltd</t>
    </r>
    <r>
      <rPr>
        <sz val="11"/>
        <color rgb="FF000000"/>
        <rFont val="新細明體"/>
        <family val="1"/>
        <charset val="136"/>
      </rPr>
      <t>，付款時請註明訂單號碼；</t>
    </r>
  </si>
  <si>
    <r>
      <rPr>
        <sz val="11"/>
        <color rgb="FF000000"/>
        <rFont val="Arial"/>
        <family val="2"/>
        <charset val="1"/>
      </rPr>
      <t xml:space="preserve">     3. </t>
    </r>
    <r>
      <rPr>
        <sz val="11"/>
        <color rgb="FF000000"/>
        <rFont val="新細明體"/>
        <family val="1"/>
        <charset val="136"/>
      </rPr>
      <t>網上付款：</t>
    </r>
    <r>
      <rPr>
        <sz val="11"/>
        <color rgb="FF000000"/>
        <rFont val="Arial"/>
        <family val="2"/>
        <charset val="1"/>
      </rPr>
      <t>https://www.jubileehk.org/online-payment</t>
    </r>
    <r>
      <rPr>
        <sz val="11"/>
        <color rgb="FF000000"/>
        <rFont val="新細明體"/>
        <family val="1"/>
        <charset val="136"/>
      </rPr>
      <t>，在備註上註明訂單編號。</t>
    </r>
  </si>
  <si>
    <t>訂餐須知：</t>
  </si>
  <si>
    <r>
      <rPr>
        <sz val="11"/>
        <color rgb="FF000000"/>
        <rFont val="Arial"/>
        <family val="2"/>
        <charset val="1"/>
      </rPr>
      <t xml:space="preserve">Ø </t>
    </r>
    <r>
      <rPr>
        <sz val="11"/>
        <color rgb="FF000000"/>
        <rFont val="新細明體"/>
        <family val="1"/>
        <charset val="136"/>
      </rPr>
      <t>訂餐自取：請於星期一至日</t>
    </r>
    <r>
      <rPr>
        <sz val="11"/>
        <color rgb="FF000000"/>
        <rFont val="Arial"/>
        <family val="2"/>
        <charset val="1"/>
      </rPr>
      <t>9:00am - 6:00pm</t>
    </r>
    <r>
      <rPr>
        <sz val="11"/>
        <color rgb="FF000000"/>
        <rFont val="新細明體"/>
        <family val="1"/>
        <charset val="136"/>
      </rPr>
      <t>親臨觀塘工場領取。</t>
    </r>
  </si>
  <si>
    <r>
      <rPr>
        <sz val="11"/>
        <color rgb="FF000000"/>
        <rFont val="Arial"/>
        <family val="2"/>
        <charset val="1"/>
      </rPr>
      <t xml:space="preserve">Ø </t>
    </r>
    <r>
      <rPr>
        <sz val="11"/>
        <color rgb="FF000000"/>
        <rFont val="新細明體"/>
        <family val="1"/>
        <charset val="136"/>
      </rPr>
      <t>送餐服務：</t>
    </r>
  </si>
  <si>
    <r>
      <rPr>
        <sz val="11"/>
        <color rgb="FF000000"/>
        <rFont val="Arial"/>
        <family val="2"/>
        <charset val="1"/>
      </rPr>
      <t xml:space="preserve">       1. </t>
    </r>
    <r>
      <rPr>
        <sz val="11"/>
        <color rgb="FF000000"/>
        <rFont val="新細明體"/>
        <family val="1"/>
        <charset val="136"/>
      </rPr>
      <t>送餐時間</t>
    </r>
    <r>
      <rPr>
        <sz val="11"/>
        <color rgb="FF000000"/>
        <rFont val="Arial"/>
        <family val="2"/>
        <charset val="1"/>
      </rPr>
      <t>9:00am-7:00pm</t>
    </r>
    <r>
      <rPr>
        <sz val="11"/>
        <color rgb="FF000000"/>
        <rFont val="新細明體"/>
        <family val="1"/>
        <charset val="136"/>
      </rPr>
      <t>，繁忙時段：</t>
    </r>
    <r>
      <rPr>
        <sz val="11"/>
        <color rgb="FF000000"/>
        <rFont val="Arial"/>
        <family val="2"/>
        <charset val="1"/>
      </rPr>
      <t>12:00-2:00p.m.</t>
    </r>
    <r>
      <rPr>
        <sz val="11"/>
        <color rgb="FF000000"/>
        <rFont val="新細明體"/>
        <family val="1"/>
        <charset val="136"/>
      </rPr>
      <t>及</t>
    </r>
    <r>
      <rPr>
        <sz val="11"/>
        <color rgb="FF000000"/>
        <rFont val="Arial"/>
        <family val="2"/>
        <charset val="1"/>
      </rPr>
      <t xml:space="preserve">5:00-7:00p.m. </t>
    </r>
    <r>
      <rPr>
        <sz val="11"/>
        <color rgb="FF000000"/>
        <rFont val="新細明體"/>
        <family val="1"/>
        <charset val="136"/>
      </rPr>
      <t>可能有半小時之差別。在標準送貨時間之前或之後送貨，每小時需要多支付</t>
    </r>
    <r>
      <rPr>
        <sz val="11"/>
        <color rgb="FF000000"/>
        <rFont val="Arial"/>
        <family val="2"/>
        <charset val="1"/>
      </rPr>
      <t>$ 350</t>
    </r>
    <r>
      <rPr>
        <sz val="11"/>
        <color rgb="FF000000"/>
        <rFont val="新細明體"/>
        <family val="1"/>
        <charset val="136"/>
      </rPr>
      <t>。</t>
    </r>
  </si>
  <si>
    <r>
      <rPr>
        <sz val="11"/>
        <color rgb="FF000000"/>
        <rFont val="Arial"/>
        <family val="2"/>
        <charset val="1"/>
      </rPr>
      <t xml:space="preserve">       2. </t>
    </r>
    <r>
      <rPr>
        <sz val="11"/>
        <color rgb="FF000000"/>
        <rFont val="新細明體"/>
        <family val="1"/>
        <charset val="136"/>
      </rPr>
      <t>訂餐滿</t>
    </r>
    <r>
      <rPr>
        <sz val="11"/>
        <color rgb="FF000000"/>
        <rFont val="Arial"/>
        <family val="2"/>
        <charset val="1"/>
      </rPr>
      <t>$2,800</t>
    </r>
    <r>
      <rPr>
        <sz val="11"/>
        <color rgb="FF000000"/>
        <rFont val="新細明體"/>
        <family val="1"/>
        <charset val="136"/>
      </rPr>
      <t>享免運輸費最高</t>
    </r>
    <r>
      <rPr>
        <sz val="11"/>
        <color rgb="FF000000"/>
        <rFont val="Arial"/>
        <family val="2"/>
        <charset val="1"/>
      </rPr>
      <t>$350</t>
    </r>
    <r>
      <rPr>
        <sz val="11"/>
        <color rgb="FF000000"/>
        <rFont val="新細明體"/>
        <family val="1"/>
        <charset val="136"/>
      </rPr>
      <t>，超過</t>
    </r>
    <r>
      <rPr>
        <sz val="11"/>
        <color rgb="FF000000"/>
        <rFont val="Arial"/>
        <family val="2"/>
        <charset val="1"/>
      </rPr>
      <t>$350</t>
    </r>
    <r>
      <rPr>
        <sz val="11"/>
        <color rgb="FF000000"/>
        <rFont val="新細明體"/>
        <family val="1"/>
        <charset val="136"/>
      </rPr>
      <t>運輸費之地區需補差額。</t>
    </r>
  </si>
  <si>
    <r>
      <rPr>
        <sz val="11"/>
        <color rgb="FF000000"/>
        <rFont val="Arial"/>
        <family val="2"/>
        <charset val="1"/>
      </rPr>
      <t xml:space="preserve">       3. </t>
    </r>
    <r>
      <rPr>
        <sz val="11"/>
        <color rgb="FF000000"/>
        <rFont val="新細明體"/>
        <family val="1"/>
        <charset val="136"/>
      </rPr>
      <t>訂餐未滿</t>
    </r>
    <r>
      <rPr>
        <sz val="11"/>
        <color rgb="FF000000"/>
        <rFont val="Arial"/>
        <family val="2"/>
        <charset val="1"/>
      </rPr>
      <t>$2,800</t>
    </r>
    <r>
      <rPr>
        <sz val="11"/>
        <color rgb="FF000000"/>
        <rFont val="新細明體"/>
        <family val="1"/>
        <charset val="136"/>
      </rPr>
      <t>需按地區收運費輸費。</t>
    </r>
  </si>
  <si>
    <r>
      <rPr>
        <sz val="11"/>
        <color rgb="FF000000"/>
        <rFont val="Arial"/>
        <family val="2"/>
        <charset val="1"/>
      </rPr>
      <t xml:space="preserve">       4. </t>
    </r>
    <r>
      <rPr>
        <sz val="11"/>
        <color rgb="FF000000"/>
        <rFont val="新細明體"/>
        <family val="1"/>
        <charset val="136"/>
      </rPr>
      <t>如有梯級，上樓收費請與司機另議。</t>
    </r>
  </si>
  <si>
    <r>
      <rPr>
        <sz val="11"/>
        <color rgb="FF000000"/>
        <rFont val="Arial"/>
        <family val="2"/>
        <charset val="1"/>
      </rPr>
      <t xml:space="preserve">       5. </t>
    </r>
    <r>
      <rPr>
        <sz val="11"/>
        <color rgb="FF000000"/>
        <rFont val="新細明體"/>
        <family val="1"/>
        <charset val="136"/>
      </rPr>
      <t>停車場費由客戶支付。</t>
    </r>
  </si>
  <si>
    <r>
      <rPr>
        <sz val="11"/>
        <color rgb="FF000000"/>
        <rFont val="Arial"/>
        <family val="2"/>
        <charset val="1"/>
      </rPr>
      <t xml:space="preserve">       6. </t>
    </r>
    <r>
      <rPr>
        <sz val="11"/>
        <color rgb="FF000000"/>
        <rFont val="新細明體"/>
        <family val="1"/>
        <charset val="136"/>
      </rPr>
      <t>不提供離島送餐服務，偏遠地區送餐服務收費另議。</t>
    </r>
  </si>
  <si>
    <t>取消訂單：</t>
  </si>
  <si>
    <r>
      <rPr>
        <sz val="11"/>
        <color rgb="FF000000"/>
        <rFont val="Arial"/>
        <family val="2"/>
        <charset val="1"/>
      </rPr>
      <t xml:space="preserve">1. </t>
    </r>
    <r>
      <rPr>
        <sz val="11"/>
        <color rgb="FF000000"/>
        <rFont val="新細明體"/>
        <family val="1"/>
        <charset val="136"/>
      </rPr>
      <t>出餐</t>
    </r>
    <r>
      <rPr>
        <sz val="11"/>
        <color rgb="FF000000"/>
        <rFont val="Arial"/>
        <family val="2"/>
        <charset val="1"/>
      </rPr>
      <t>3</t>
    </r>
    <r>
      <rPr>
        <sz val="11"/>
        <color rgb="FF000000"/>
        <rFont val="新細明體"/>
        <family val="1"/>
        <charset val="136"/>
      </rPr>
      <t>個工作天前取消或更改確認訂單，已付費用保留一個月內訂餐，逾期作廢。</t>
    </r>
  </si>
  <si>
    <r>
      <rPr>
        <sz val="11"/>
        <color rgb="FF000000"/>
        <rFont val="Arial"/>
        <family val="2"/>
        <charset val="1"/>
      </rPr>
      <t xml:space="preserve">2. </t>
    </r>
    <r>
      <rPr>
        <sz val="11"/>
        <color rgb="FF000000"/>
        <rFont val="新細明體"/>
        <family val="1"/>
        <charset val="136"/>
      </rPr>
      <t>出餐</t>
    </r>
    <r>
      <rPr>
        <sz val="11"/>
        <color rgb="FF000000"/>
        <rFont val="Arial"/>
        <family val="2"/>
        <charset val="1"/>
      </rPr>
      <t>2</t>
    </r>
    <r>
      <rPr>
        <sz val="11"/>
        <color rgb="FF000000"/>
        <rFont val="新細明體"/>
        <family val="1"/>
        <charset val="136"/>
      </rPr>
      <t>個工作天前取消或更改訂單，須扣除已付費用</t>
    </r>
    <r>
      <rPr>
        <sz val="11"/>
        <color rgb="FF000000"/>
        <rFont val="Arial"/>
        <family val="2"/>
        <charset val="1"/>
      </rPr>
      <t>50%</t>
    </r>
    <r>
      <rPr>
        <sz val="11"/>
        <color rgb="FF000000"/>
        <rFont val="新細明體"/>
        <family val="1"/>
        <charset val="136"/>
      </rPr>
      <t>作行政費用，餘額可保留 一個月內訂餐，逾期作廢。</t>
    </r>
  </si>
  <si>
    <r>
      <rPr>
        <sz val="11"/>
        <color rgb="FF000000"/>
        <rFont val="Arial"/>
        <family val="2"/>
        <charset val="1"/>
      </rPr>
      <t xml:space="preserve">3. </t>
    </r>
    <r>
      <rPr>
        <sz val="11"/>
        <color rgb="FF000000"/>
        <rFont val="新細明體"/>
        <family val="1"/>
        <charset val="136"/>
      </rPr>
      <t>出餐</t>
    </r>
    <r>
      <rPr>
        <sz val="11"/>
        <color rgb="FF000000"/>
        <rFont val="Arial"/>
        <family val="2"/>
        <charset val="1"/>
      </rPr>
      <t>24</t>
    </r>
    <r>
      <rPr>
        <sz val="11"/>
        <color rgb="FF000000"/>
        <rFont val="新細明體"/>
        <family val="1"/>
        <charset val="136"/>
      </rPr>
      <t>小時前取消或更改訂單，須扣除已付費用</t>
    </r>
    <r>
      <rPr>
        <sz val="11"/>
        <color rgb="FF000000"/>
        <rFont val="Arial"/>
        <family val="2"/>
        <charset val="1"/>
      </rPr>
      <t>75%</t>
    </r>
    <r>
      <rPr>
        <sz val="11"/>
        <color rgb="FF000000"/>
        <rFont val="新細明體"/>
        <family val="1"/>
        <charset val="136"/>
      </rPr>
      <t>作行政費用，餘額可保留 一個月內訂餐，逾期作廢。</t>
    </r>
  </si>
  <si>
    <r>
      <rPr>
        <sz val="11"/>
        <color rgb="FF000000"/>
        <rFont val="Arial"/>
        <family val="2"/>
        <charset val="1"/>
      </rPr>
      <t xml:space="preserve">4. </t>
    </r>
    <r>
      <rPr>
        <sz val="11"/>
        <color rgb="FF000000"/>
        <rFont val="新細明體"/>
        <family val="1"/>
        <charset val="136"/>
      </rPr>
      <t>出餐前</t>
    </r>
    <r>
      <rPr>
        <sz val="11"/>
        <color rgb="FF000000"/>
        <rFont val="Arial"/>
        <family val="2"/>
        <charset val="1"/>
      </rPr>
      <t>24</t>
    </r>
    <r>
      <rPr>
        <sz val="11"/>
        <color rgb="FF000000"/>
        <rFont val="新細明體"/>
        <family val="1"/>
        <charset val="136"/>
      </rPr>
      <t>小時內取消訂單，已付費用恕不退還。</t>
    </r>
  </si>
  <si>
    <r>
      <rPr>
        <sz val="11"/>
        <color rgb="FF000000"/>
        <rFont val="Arial"/>
        <family val="2"/>
        <charset val="1"/>
      </rPr>
      <t xml:space="preserve">5. </t>
    </r>
    <r>
      <rPr>
        <sz val="11"/>
        <color rgb="FF000000"/>
        <rFont val="新細明體"/>
        <family val="1"/>
        <charset val="136"/>
      </rPr>
      <t>特別情況</t>
    </r>
    <r>
      <rPr>
        <sz val="11"/>
        <color rgb="FF000000"/>
        <rFont val="Arial"/>
        <family val="2"/>
        <charset val="1"/>
      </rPr>
      <t>:</t>
    </r>
    <r>
      <rPr>
        <sz val="11"/>
        <color rgb="FF000000"/>
        <rFont val="新細明體"/>
        <family val="1"/>
        <charset val="136"/>
      </rPr>
      <t>當日早上</t>
    </r>
    <r>
      <rPr>
        <sz val="11"/>
        <color rgb="FF000000"/>
        <rFont val="Arial"/>
        <family val="2"/>
        <charset val="1"/>
      </rPr>
      <t xml:space="preserve">7 </t>
    </r>
    <r>
      <rPr>
        <sz val="11"/>
        <color rgb="FF000000"/>
        <rFont val="新細明體"/>
        <family val="1"/>
        <charset val="136"/>
      </rPr>
      <t>時前，懸掛黑色暴雨警告、八號熱帶氣旋或以上信號，上午取 消送餐</t>
    </r>
    <r>
      <rPr>
        <sz val="11"/>
        <color rgb="FF000000"/>
        <rFont val="Arial"/>
        <family val="2"/>
        <charset val="1"/>
      </rPr>
      <t>;</t>
    </r>
    <r>
      <rPr>
        <sz val="11"/>
        <color rgb="FF000000"/>
        <rFont val="新細明體"/>
        <family val="1"/>
        <charset val="136"/>
      </rPr>
      <t>若黑色暴雨警告、八號熱帶氣旋或更高警告信號除下三小時後恢復送餐。已付費用可保留一個</t>
    </r>
  </si>
  <si>
    <t xml:space="preserve">    月內訂餐，逾期作廢。</t>
  </si>
  <si>
    <t>其他：</t>
  </si>
  <si>
    <r>
      <rPr>
        <sz val="11"/>
        <color rgb="FF000000"/>
        <rFont val="Arial"/>
        <family val="2"/>
        <charset val="1"/>
      </rPr>
      <t xml:space="preserve">Ø </t>
    </r>
    <r>
      <rPr>
        <sz val="11"/>
        <color rgb="FF000000"/>
        <rFont val="新細明體"/>
        <family val="1"/>
        <charset val="136"/>
      </rPr>
      <t xml:space="preserve">所有優惠不得轉讓、不可兌換成現金。                                   </t>
    </r>
  </si>
  <si>
    <r>
      <rPr>
        <sz val="11"/>
        <color rgb="FF000000"/>
        <rFont val="Arial"/>
        <family val="2"/>
        <charset val="1"/>
      </rPr>
      <t xml:space="preserve">Ø </t>
    </r>
    <r>
      <rPr>
        <sz val="11"/>
        <color rgb="FF000000"/>
        <rFont val="新細明體"/>
        <family val="1"/>
        <charset val="136"/>
      </rPr>
      <t xml:space="preserve">本會保留以上條款及細則之最終決定權。                                   </t>
    </r>
  </si>
  <si>
    <t>Ordering Methods:</t>
  </si>
  <si>
    <t>Ø Please send the order form 4 working days in advance by email, whatsapp or website.</t>
  </si>
  <si>
    <t>Ø Once your order is received, Joyous Kitchen will respond within 48 hours to confirm your order. Shall you not receive a confirmation, please contact Joyous Kitchen directly.</t>
  </si>
  <si>
    <t>Ø Once you've received the AC confirmation order please settle the full payment within 2 working days to confirm your order by:</t>
  </si>
  <si>
    <t xml:space="preserve">1. Bank Transfer: to HSBC account: 007-236243-001. Please mark on your pay-in slip or payment receipt the order number or invoice number and then email it </t>
  </si>
  <si>
    <t>to jk_order@jubileehk.org or by whatsapp to 3107-0073.</t>
  </si>
  <si>
    <t>2. Cheque: Please ensure cheque crossed and payable to "Jubilee Ministries Limited" and send it to Joyous Kitchen office.</t>
  </si>
  <si>
    <r>
      <rPr>
        <sz val="11"/>
        <color rgb="FF000000"/>
        <rFont val="Arial"/>
        <family val="2"/>
        <charset val="1"/>
      </rPr>
      <t>3. Online Payment: https://www.jubileehk.org/online-payment</t>
    </r>
    <r>
      <rPr>
        <sz val="11"/>
        <color rgb="FF000000"/>
        <rFont val="新細明體"/>
        <family val="1"/>
        <charset val="136"/>
      </rPr>
      <t>，</t>
    </r>
    <r>
      <rPr>
        <sz val="11"/>
        <color rgb="FF000000"/>
        <rFont val="Arial"/>
        <family val="2"/>
        <charset val="1"/>
      </rPr>
      <t>Please input AC confirmation number in the remarks.</t>
    </r>
  </si>
  <si>
    <t>Additional Information:</t>
  </si>
  <si>
    <t>Ø Self-pick up orders: Pick up times are between Monday - Sunday, 9:00AM - 6:00PM. Please call Joyous Kitchen prior to picking up your order.</t>
  </si>
  <si>
    <t>Delivery Information:</t>
  </si>
  <si>
    <t xml:space="preserve">       1. Standard delivery times are between 9:00AM - 7:00PM; delivery time may affected +/- 30 min during peak hours between 12:00PM-2:00PM &amp; 5:00PM-7:00PM.</t>
  </si>
  <si>
    <t xml:space="preserve">       2. Delivery before or after standard delivery times will require an additional $350 per hour. </t>
  </si>
  <si>
    <t xml:space="preserve">       2. Orders that exceed over $2800 are entitled to free delivery of up to $350. Any delivery costs exceeding $350 will be charged accordingly. </t>
  </si>
  <si>
    <t xml:space="preserve">       3. Delivery charge will be charged accordingly to different districts for orders below $2,800. </t>
  </si>
  <si>
    <t xml:space="preserve">       4. If there are stairs, delivery will incur extra charges (please inform Joyous Kitchen while making the order).</t>
  </si>
  <si>
    <t xml:space="preserve">       5. If parking is necessary, parking fee will be beared by the customer.</t>
  </si>
  <si>
    <t xml:space="preserve">      6. Delivery to outlying islands is not provided. Delivery charges to areas located farther away from the city will increase accordingly. </t>
  </si>
  <si>
    <t>Cancellation:</t>
  </si>
  <si>
    <t>1. Cancellation of 72 hours before date and time of dining, 100% of the amount can be used within 1 month.</t>
  </si>
  <si>
    <t>2. Cancellation of 48 hours before date and time of dining, 50% of the amount can be used within 1 month.</t>
  </si>
  <si>
    <t>3. Cancellation between 48 to 24 hours before date and time of dining, 25% of the amount can be used within 1 month of dining.</t>
  </si>
  <si>
    <t>4. There will be no refund available for cancellation within 24 hours of the date and time of dining.</t>
  </si>
  <si>
    <t>5. Special arrangements: If there is a black rain storm, typhoon 8 or any other extreme weather reports hoisted before 7:00AM, all catering orders will be cancelled until further notice. Once the signals and warnings are safely taken down, catering operations will resume 3 hours after.</t>
  </si>
  <si>
    <t>Others:</t>
  </si>
  <si>
    <t>Ø All discounts/offers cannot be redeemed for cash, resold or transferred to others.</t>
  </si>
  <si>
    <t xml:space="preserve">Ø In case of any disputes, Joyous Kitchen reserves the right of final decision.                              </t>
  </si>
  <si>
    <r>
      <rPr>
        <b/>
        <i/>
        <sz val="18"/>
        <color rgb="FF333399"/>
        <rFont val="新細明體"/>
        <family val="1"/>
        <charset val="136"/>
      </rPr>
      <t xml:space="preserve">樂廚坊全部收益用作派飯基層及扶貧工作，您的惠顧為有需要的人帶來祝福！
</t>
    </r>
    <r>
      <rPr>
        <b/>
        <i/>
        <sz val="14"/>
        <color rgb="FF333399"/>
        <rFont val="Arial"/>
        <family val="2"/>
        <charset val="1"/>
      </rPr>
      <t xml:space="preserve">Through your purchases, the proceeds are used to provide free meals to the poor! Your contribution brings joy to those in need! </t>
    </r>
  </si>
  <si>
    <t>Version 1911</t>
  </si>
  <si>
    <t>電話/whatsapp/ phone：3107-0073             傳真/ Fax：3107-0063                       網頁/ Website：https://www.jubileehk.org/social-enterprise</t>
  </si>
  <si>
    <r>
      <rPr>
        <sz val="11"/>
        <color rgb="FF000000"/>
        <rFont val="新細明體"/>
        <family val="1"/>
        <charset val="136"/>
      </rPr>
      <t>地址： 九龍觀塘創業街</t>
    </r>
    <r>
      <rPr>
        <sz val="11"/>
        <color rgb="FF000000"/>
        <rFont val="Arial"/>
        <family val="2"/>
        <charset val="1"/>
      </rPr>
      <t>2</t>
    </r>
    <r>
      <rPr>
        <sz val="11"/>
        <color rgb="FF000000"/>
        <rFont val="新細明體"/>
        <family val="1"/>
        <charset val="136"/>
      </rPr>
      <t>號美亞工業大廈</t>
    </r>
    <r>
      <rPr>
        <sz val="11"/>
        <color rgb="FF000000"/>
        <rFont val="Arial"/>
        <family val="2"/>
        <charset val="1"/>
      </rPr>
      <t>3</t>
    </r>
    <r>
      <rPr>
        <sz val="11"/>
        <color rgb="FF000000"/>
        <rFont val="新細明體"/>
        <family val="1"/>
        <charset val="136"/>
      </rPr>
      <t>樓</t>
    </r>
    <r>
      <rPr>
        <sz val="11"/>
        <color rgb="FF000000"/>
        <rFont val="Arial"/>
        <family val="2"/>
        <charset val="1"/>
      </rPr>
      <t>A</t>
    </r>
    <r>
      <rPr>
        <sz val="11"/>
        <color rgb="FF000000"/>
        <rFont val="新細明體"/>
        <family val="1"/>
        <charset val="136"/>
      </rPr>
      <t xml:space="preserve">室 </t>
    </r>
    <r>
      <rPr>
        <sz val="11"/>
        <color rgb="FF000000"/>
        <rFont val="Arial"/>
        <family val="2"/>
        <charset val="1"/>
      </rPr>
      <t>/ Flat A, 3/F, Meyer Industrial Building, 2 Chong Yip Street, Kwun Tong, Kowloon</t>
    </r>
  </si>
  <si>
    <t>運輸費</t>
  </si>
  <si>
    <t>香港</t>
  </si>
  <si>
    <t>客人支付</t>
  </si>
  <si>
    <t>九龍</t>
  </si>
  <si>
    <t>新界東</t>
  </si>
  <si>
    <t>新界西</t>
  </si>
  <si>
    <t>銅鑼灣</t>
  </si>
  <si>
    <t>九龍灣</t>
  </si>
  <si>
    <t>大圍</t>
  </si>
  <si>
    <t>茘技角</t>
  </si>
  <si>
    <t>灣仔</t>
  </si>
  <si>
    <t>觀塘</t>
  </si>
  <si>
    <t>沙田</t>
  </si>
  <si>
    <t>美孚</t>
  </si>
  <si>
    <t>天后</t>
  </si>
  <si>
    <t>牛頭角</t>
  </si>
  <si>
    <t>火炭</t>
  </si>
  <si>
    <t>葵涌</t>
  </si>
  <si>
    <t>北角</t>
  </si>
  <si>
    <t>藍田</t>
  </si>
  <si>
    <t>大埔</t>
  </si>
  <si>
    <t>葵涌3號與4號貨柜碼頭要加$90入閘費</t>
  </si>
  <si>
    <t>金鐘</t>
  </si>
  <si>
    <t>油塘</t>
  </si>
  <si>
    <t>大學</t>
  </si>
  <si>
    <t>青衣</t>
  </si>
  <si>
    <t>中環</t>
  </si>
  <si>
    <t>黃大仙</t>
  </si>
  <si>
    <t>太和</t>
  </si>
  <si>
    <t>荃灣</t>
  </si>
  <si>
    <t>柴灣</t>
  </si>
  <si>
    <t>彩虹</t>
  </si>
  <si>
    <t>馬料水</t>
  </si>
  <si>
    <t>深井</t>
  </si>
  <si>
    <t>杏花邨</t>
  </si>
  <si>
    <t>鑽石山</t>
  </si>
  <si>
    <t>馬鞍山</t>
  </si>
  <si>
    <t>大帽山郊野公園</t>
  </si>
  <si>
    <t>太古</t>
  </si>
  <si>
    <t>新蒲崗</t>
  </si>
  <si>
    <t>西沙</t>
  </si>
  <si>
    <t>屯門</t>
  </si>
  <si>
    <t>鰂魚涌</t>
  </si>
  <si>
    <t>將軍澳</t>
  </si>
  <si>
    <t>西貢</t>
  </si>
  <si>
    <t>天水圍</t>
  </si>
  <si>
    <t>西灣河</t>
  </si>
  <si>
    <t>九龍城</t>
  </si>
  <si>
    <t>西貢(蕉坑)</t>
  </si>
  <si>
    <t>元朗</t>
  </si>
  <si>
    <t>筲箕灣</t>
  </si>
  <si>
    <t>土瓜灣</t>
  </si>
  <si>
    <t>西貢(大網仔)</t>
  </si>
  <si>
    <t>元朗(牛潭尾)</t>
  </si>
  <si>
    <t>上環</t>
  </si>
  <si>
    <t>何文田</t>
  </si>
  <si>
    <t>西貢(清水灣遊艇會)</t>
  </si>
  <si>
    <t>半山</t>
  </si>
  <si>
    <t>紅磡</t>
  </si>
  <si>
    <t>大埔(露屏路)</t>
  </si>
  <si>
    <t>其他</t>
  </si>
  <si>
    <t>山頂</t>
  </si>
  <si>
    <t>尖沙咀</t>
  </si>
  <si>
    <t>大埔(林村)</t>
  </si>
  <si>
    <t>東涌</t>
  </si>
  <si>
    <t>山頂(明德國際醫院)</t>
  </si>
  <si>
    <t>油麻地</t>
  </si>
  <si>
    <t>大埔(大尾督)</t>
  </si>
  <si>
    <t>馬灣</t>
  </si>
  <si>
    <t>另議</t>
  </si>
  <si>
    <t>西環</t>
  </si>
  <si>
    <t>旺角</t>
  </si>
  <si>
    <t>上水</t>
  </si>
  <si>
    <t>愉景灣</t>
  </si>
  <si>
    <t>大口環</t>
  </si>
  <si>
    <t>大角咀</t>
  </si>
  <si>
    <t>粉嶺</t>
  </si>
  <si>
    <t>機場</t>
  </si>
  <si>
    <t>西營盤</t>
  </si>
  <si>
    <t>石硤尾</t>
  </si>
  <si>
    <t>粉嶺(馬尾下)</t>
  </si>
  <si>
    <t>薄扶林</t>
  </si>
  <si>
    <t>太子</t>
  </si>
  <si>
    <t>小西灣</t>
  </si>
  <si>
    <t>深水埗</t>
  </si>
  <si>
    <t>香港仔</t>
  </si>
  <si>
    <t>樂富</t>
  </si>
  <si>
    <t>鴨脷洲</t>
  </si>
  <si>
    <t>畢架山</t>
  </si>
  <si>
    <t>華富</t>
  </si>
  <si>
    <t>九龍塘</t>
  </si>
  <si>
    <t>摩星嶺(青年旅舍)</t>
  </si>
  <si>
    <t>長沙灣</t>
  </si>
  <si>
    <t>赤柱</t>
  </si>
  <si>
    <t>淺水灣</t>
  </si>
  <si>
    <t>數碼港</t>
  </si>
  <si>
    <t>貝沙灣</t>
  </si>
  <si>
    <t>石澳</t>
  </si>
  <si>
    <t>送餐服務 備註：</t>
  </si>
  <si>
    <t>1) 訂餐不足$2,800，需按地區收運輸費。</t>
  </si>
  <si>
    <t>2) 凡訂餐滿$2,800，可享免運輸費最高$350，超過$350運輸費之地區需補差額，不包上樓費用。</t>
  </si>
  <si>
    <t>3) 如在有梯級情況下，需上樓收費請與司機另議。</t>
  </si>
  <si>
    <t>4) 停車場費由客戶支付。</t>
  </si>
  <si>
    <t>5) 不提供離島送餐服務。</t>
  </si>
  <si>
    <r>
      <t xml:space="preserve">香烤火雞跟餐 </t>
    </r>
    <r>
      <rPr>
        <strike/>
        <sz val="12"/>
        <color rgb="FF000000"/>
        <rFont val="Cambria"/>
        <family val="1"/>
      </rPr>
      <t xml:space="preserve">(Original $999/隻) </t>
    </r>
    <r>
      <rPr>
        <sz val="12"/>
        <color rgb="FF000000"/>
        <rFont val="Arial"/>
        <family val="2"/>
        <charset val="1"/>
      </rPr>
      <t xml:space="preserve">
Add on price $899 only!
</t>
    </r>
    <r>
      <rPr>
        <sz val="10"/>
        <color rgb="FF000000"/>
        <rFont val="Arial"/>
        <family val="2"/>
        <charset val="136"/>
      </rPr>
      <t>Add On Christmas Turkey</t>
    </r>
  </si>
  <si>
    <r>
      <t>送貨時間</t>
    </r>
    <r>
      <rPr>
        <sz val="11"/>
        <color rgb="FF000000"/>
        <rFont val="Arial"/>
        <family val="2"/>
        <charset val="1"/>
      </rPr>
      <t>/ Delivery time</t>
    </r>
    <r>
      <rPr>
        <sz val="11"/>
        <color rgb="FF000000"/>
        <rFont val="新細明體"/>
        <family val="1"/>
        <charset val="136"/>
      </rPr>
      <t>：</t>
    </r>
  </si>
  <si>
    <r>
      <t>聯絡姓名</t>
    </r>
    <r>
      <rPr>
        <sz val="11"/>
        <color rgb="FF000000"/>
        <rFont val="Arial"/>
        <family val="2"/>
        <charset val="1"/>
      </rPr>
      <t>/ Contact Person</t>
    </r>
    <r>
      <rPr>
        <sz val="11"/>
        <color rgb="FF000000"/>
        <rFont val="新細明體"/>
        <family val="1"/>
        <charset val="136"/>
      </rPr>
      <t>：</t>
    </r>
  </si>
  <si>
    <r>
      <t>電郵地址</t>
    </r>
    <r>
      <rPr>
        <sz val="11"/>
        <color rgb="FF000000"/>
        <rFont val="Arial"/>
        <family val="2"/>
        <charset val="1"/>
      </rPr>
      <t>/ Email address</t>
    </r>
    <r>
      <rPr>
        <sz val="11"/>
        <color rgb="FF000000"/>
        <rFont val="新細明體"/>
        <family val="1"/>
        <charset val="136"/>
      </rPr>
      <t>：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</si>
</sst>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\$* #,##0.00_-;&quot;-$&quot;* #,##0.00_-;_-\$* \-??_-;_-@_-"/>
    <numFmt numFmtId="165" formatCode="\$#,##0;[Red]&quot;-$&quot;#,##0"/>
    <numFmt numFmtId="166" formatCode="\$#,##0_);[Red]&quot;($&quot;#,##0\)"/>
    <numFmt numFmtId="167" formatCode="[$$-1004]#,##0"/>
  </numFmts>
  <fonts count="66">
    <font>
      <sz val="12"/>
      <color rgb="FF000000"/>
      <name val="新細明體"/>
      <family val="1"/>
      <charset val="136"/>
    </font>
    <font>
      <sz val="9"/>
      <color rgb="FF0000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b/>
      <sz val="14"/>
      <color rgb="FF000000"/>
      <name val="新細明體"/>
      <family val="1"/>
      <charset val="136"/>
    </font>
    <font>
      <b/>
      <sz val="11"/>
      <color rgb="FF000000"/>
      <name val="新細明體"/>
      <family val="1"/>
      <charset val="136"/>
    </font>
    <font>
      <sz val="10"/>
      <color rgb="FF000000"/>
      <name val="新細明體"/>
      <family val="1"/>
      <charset val="136"/>
    </font>
    <font>
      <sz val="10"/>
      <color rgb="FF003366"/>
      <name val="新細明體"/>
      <family val="1"/>
      <charset val="136"/>
    </font>
    <font>
      <u/>
      <sz val="12"/>
      <color rgb="FF0000D4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b/>
      <sz val="12"/>
      <color rgb="FF000000"/>
      <name val="Arial"/>
      <family val="2"/>
      <charset val="1"/>
    </font>
    <font>
      <b/>
      <sz val="10"/>
      <color rgb="FF003366"/>
      <name val="新細明體"/>
      <family val="1"/>
      <charset val="136"/>
    </font>
    <font>
      <sz val="8"/>
      <color rgb="FF000000"/>
      <name val="新細明體"/>
      <family val="1"/>
      <charset val="136"/>
    </font>
    <font>
      <sz val="11"/>
      <color rgb="FF000000"/>
      <name val="新細明體"/>
      <family val="1"/>
      <charset val="136"/>
    </font>
    <font>
      <sz val="11"/>
      <color rgb="FF000000"/>
      <name val="Arial"/>
      <family val="2"/>
      <charset val="1"/>
    </font>
    <font>
      <sz val="10"/>
      <color rgb="FFDD0806"/>
      <name val="新細明體"/>
      <family val="1"/>
      <charset val="136"/>
    </font>
    <font>
      <b/>
      <sz val="13"/>
      <name val="Arial"/>
      <family val="2"/>
      <charset val="1"/>
    </font>
    <font>
      <b/>
      <sz val="13"/>
      <name val="新細明體"/>
      <family val="1"/>
      <charset val="136"/>
    </font>
    <font>
      <b/>
      <sz val="13"/>
      <color rgb="FFDD0806"/>
      <name val="新細明體"/>
      <family val="1"/>
      <charset val="136"/>
    </font>
    <font>
      <b/>
      <sz val="13"/>
      <color rgb="FFDD0806"/>
      <name val="Arial"/>
      <family val="2"/>
      <charset val="1"/>
    </font>
    <font>
      <sz val="13"/>
      <color rgb="FF000000"/>
      <name val="新細明體"/>
      <family val="1"/>
      <charset val="136"/>
    </font>
    <font>
      <sz val="13"/>
      <color rgb="FFDD0806"/>
      <name val="新細明體"/>
      <family val="1"/>
      <charset val="136"/>
    </font>
    <font>
      <b/>
      <i/>
      <sz val="16"/>
      <color rgb="FF000000"/>
      <name val="新細明體"/>
      <family val="1"/>
      <charset val="136"/>
    </font>
    <font>
      <b/>
      <i/>
      <sz val="16"/>
      <color rgb="FF000000"/>
      <name val="Arial"/>
      <family val="2"/>
      <charset val="1"/>
    </font>
    <font>
      <b/>
      <sz val="13"/>
      <color rgb="FF993300"/>
      <name val="新細明體"/>
      <family val="1"/>
      <charset val="136"/>
    </font>
    <font>
      <b/>
      <sz val="13"/>
      <color rgb="FF993300"/>
      <name val="Arial"/>
      <family val="2"/>
      <charset val="1"/>
    </font>
    <font>
      <b/>
      <sz val="14"/>
      <color rgb="FFDD0806"/>
      <name val="新細明體"/>
      <family val="1"/>
      <charset val="136"/>
    </font>
    <font>
      <sz val="12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0.5"/>
      <color rgb="FF000000"/>
      <name val="Arial"/>
      <family val="2"/>
      <charset val="1"/>
    </font>
    <font>
      <b/>
      <sz val="18"/>
      <color rgb="FF000000"/>
      <name val="新細明體"/>
      <family val="1"/>
      <charset val="136"/>
    </font>
    <font>
      <sz val="10"/>
      <color rgb="FF000000"/>
      <name val="Arial"/>
      <family val="2"/>
      <charset val="136"/>
    </font>
    <font>
      <sz val="18"/>
      <color rgb="FF000000"/>
      <name val="新細明體"/>
      <family val="1"/>
      <charset val="136"/>
    </font>
    <font>
      <sz val="18"/>
      <color rgb="FF000000"/>
      <name val="Arial"/>
      <family val="2"/>
      <charset val="1"/>
    </font>
    <font>
      <b/>
      <sz val="10.5"/>
      <color rgb="FF000000"/>
      <name val="新細明體"/>
      <family val="1"/>
      <charset val="136"/>
    </font>
    <font>
      <b/>
      <sz val="10.5"/>
      <color rgb="FF000000"/>
      <name val="Arial"/>
      <family val="2"/>
      <charset val="1"/>
    </font>
    <font>
      <sz val="10.5"/>
      <color rgb="FF000000"/>
      <name val="新細明體"/>
      <family val="1"/>
      <charset val="136"/>
    </font>
    <font>
      <sz val="13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4"/>
      <color rgb="FF000000"/>
      <name val="新細明體"/>
      <family val="1"/>
      <charset val="136"/>
    </font>
    <font>
      <sz val="12"/>
      <name val="新細明體"/>
      <family val="1"/>
      <charset val="136"/>
    </font>
    <font>
      <b/>
      <sz val="13"/>
      <color rgb="FF000000"/>
      <name val="新細明體"/>
      <family val="1"/>
      <charset val="136"/>
    </font>
    <font>
      <b/>
      <sz val="13"/>
      <color rgb="FF000000"/>
      <name val="Arial"/>
      <family val="2"/>
      <charset val="1"/>
    </font>
    <font>
      <sz val="11"/>
      <name val="新細明體"/>
      <family val="1"/>
      <charset val="136"/>
    </font>
    <font>
      <sz val="11"/>
      <color rgb="FFFF0000"/>
      <name val="新細明體"/>
      <family val="1"/>
      <charset val="136"/>
    </font>
    <font>
      <sz val="11"/>
      <color rgb="FFFFCC00"/>
      <name val="新細明體"/>
      <family val="1"/>
      <charset val="136"/>
    </font>
    <font>
      <b/>
      <sz val="11"/>
      <color rgb="FFDD0806"/>
      <name val="新細明體"/>
      <family val="1"/>
      <charset val="136"/>
    </font>
    <font>
      <sz val="9"/>
      <color rgb="FF000000"/>
      <name val="Arial"/>
      <family val="2"/>
      <charset val="1"/>
    </font>
    <font>
      <sz val="14"/>
      <color rgb="FF000000"/>
      <name val="Arial"/>
      <family val="2"/>
      <charset val="1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4"/>
      <name val="Arial"/>
      <family val="2"/>
      <charset val="1"/>
    </font>
    <font>
      <sz val="11"/>
      <color rgb="FFDD0806"/>
      <name val="新細明體"/>
      <family val="1"/>
      <charset val="136"/>
    </font>
    <font>
      <b/>
      <sz val="16"/>
      <color rgb="FF000000"/>
      <name val="新細明體"/>
      <family val="1"/>
      <charset val="136"/>
    </font>
    <font>
      <sz val="16"/>
      <color rgb="FF000000"/>
      <name val="Arial"/>
      <family val="2"/>
      <charset val="1"/>
    </font>
    <font>
      <b/>
      <sz val="18"/>
      <color rgb="FF000000"/>
      <name val="Arial"/>
      <family val="2"/>
      <charset val="1"/>
    </font>
    <font>
      <b/>
      <i/>
      <sz val="18"/>
      <color rgb="FF333399"/>
      <name val="新細明體"/>
      <family val="1"/>
      <charset val="136"/>
    </font>
    <font>
      <b/>
      <i/>
      <sz val="14"/>
      <color rgb="FF333399"/>
      <name val="Arial"/>
      <family val="2"/>
      <charset val="1"/>
    </font>
    <font>
      <b/>
      <i/>
      <sz val="12"/>
      <color rgb="FF000000"/>
      <name val="新細明體"/>
      <family val="1"/>
      <charset val="136"/>
    </font>
    <font>
      <i/>
      <sz val="8"/>
      <color rgb="FF000000"/>
      <name val="Arial"/>
      <family val="2"/>
      <charset val="1"/>
    </font>
    <font>
      <sz val="10"/>
      <name val="微軟正黑體"/>
      <family val="2"/>
      <charset val="1"/>
    </font>
    <font>
      <sz val="12"/>
      <name val="微軟正黑體"/>
      <family val="2"/>
      <charset val="1"/>
    </font>
    <font>
      <b/>
      <sz val="10"/>
      <name val="微軟正黑體"/>
      <family val="2"/>
      <charset val="1"/>
    </font>
    <font>
      <sz val="11"/>
      <color rgb="FF000000"/>
      <name val="微軟正黑體"/>
      <family val="2"/>
      <charset val="1"/>
    </font>
    <font>
      <sz val="12"/>
      <color rgb="FF000000"/>
      <name val="新細明體"/>
      <family val="1"/>
      <charset val="136"/>
    </font>
    <font>
      <strike/>
      <sz val="12"/>
      <color rgb="FF00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rgb="FFFF99CC"/>
        <bgColor rgb="FFD99694"/>
      </patternFill>
    </fill>
    <fill>
      <patternFill patternType="solid">
        <fgColor rgb="FFF5820F"/>
        <bgColor rgb="FFFF6600"/>
      </patternFill>
    </fill>
    <fill>
      <patternFill patternType="solid">
        <fgColor rgb="FFD99694"/>
        <bgColor rgb="FFFF99CC"/>
      </patternFill>
    </fill>
    <fill>
      <patternFill patternType="solid">
        <fgColor rgb="FFCCCCFF"/>
        <bgColor rgb="FFD9D9D9"/>
      </patternFill>
    </fill>
    <fill>
      <patternFill patternType="solid">
        <fgColor rgb="FFFFFFFF"/>
        <bgColor rgb="FFFFFFCC"/>
      </patternFill>
    </fill>
    <fill>
      <patternFill patternType="solid">
        <fgColor rgb="FFFCF305"/>
        <bgColor rgb="FFFFFF00"/>
      </patternFill>
    </fill>
    <fill>
      <patternFill patternType="solid">
        <fgColor rgb="FF99FF99"/>
        <bgColor rgb="FFCCFFFF"/>
      </patternFill>
    </fill>
    <fill>
      <patternFill patternType="solid">
        <fgColor rgb="FFD9D9D9"/>
        <bgColor rgb="FFCCCCFF"/>
      </patternFill>
    </fill>
  </fills>
  <borders count="83">
    <border>
      <left/>
      <right/>
      <top/>
      <bottom/>
      <diagonal/>
    </border>
    <border>
      <left style="thick">
        <color rgb="FFFF0000"/>
      </left>
      <right style="thin">
        <color auto="1"/>
      </right>
      <top style="thick">
        <color rgb="FFDD0806"/>
      </top>
      <bottom style="thin">
        <color auto="1"/>
      </bottom>
      <diagonal/>
    </border>
    <border>
      <left style="thin">
        <color auto="1"/>
      </left>
      <right style="thick">
        <color rgb="FFDD0806"/>
      </right>
      <top style="thick">
        <color rgb="FFDD0806"/>
      </top>
      <bottom style="thin">
        <color auto="1"/>
      </bottom>
      <diagonal/>
    </border>
    <border>
      <left style="thick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rgb="FFDD0806"/>
      </right>
      <top style="thin">
        <color auto="1"/>
      </top>
      <bottom style="thin">
        <color auto="1"/>
      </bottom>
      <diagonal/>
    </border>
    <border>
      <left/>
      <right style="thick">
        <color rgb="FFDD0806"/>
      </right>
      <top style="thin">
        <color auto="1"/>
      </top>
      <bottom/>
      <diagonal/>
    </border>
    <border>
      <left style="thick">
        <color rgb="FFFF0000"/>
      </left>
      <right style="thin">
        <color auto="1"/>
      </right>
      <top style="thin">
        <color auto="1"/>
      </top>
      <bottom style="thick">
        <color rgb="FFDD0806"/>
      </bottom>
      <diagonal/>
    </border>
    <border>
      <left/>
      <right style="thick">
        <color rgb="FFDD0806"/>
      </right>
      <top style="thin">
        <color auto="1"/>
      </top>
      <bottom style="thick">
        <color rgb="FFDD0806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rgb="FFDD0806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rgb="FFC0C0C0"/>
      </top>
      <bottom style="medium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ck">
        <color rgb="FFDD0806"/>
      </left>
      <right style="thin">
        <color auto="1"/>
      </right>
      <top style="thick">
        <color rgb="FFDD0806"/>
      </top>
      <bottom style="thick">
        <color rgb="FFDD0806"/>
      </bottom>
      <diagonal/>
    </border>
    <border>
      <left style="thin">
        <color auto="1"/>
      </left>
      <right style="thin">
        <color auto="1"/>
      </right>
      <top style="thick">
        <color rgb="FFDD0806"/>
      </top>
      <bottom style="thick">
        <color rgb="FFDD0806"/>
      </bottom>
      <diagonal/>
    </border>
    <border>
      <left style="thin">
        <color auto="1"/>
      </left>
      <right/>
      <top style="thick">
        <color rgb="FFDD0806"/>
      </top>
      <bottom style="thick">
        <color rgb="FFDD080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ck">
        <color rgb="FFDD0806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ck">
        <color rgb="FFDD0806"/>
      </left>
      <right style="thick">
        <color rgb="FFDD0806"/>
      </right>
      <top style="thin">
        <color auto="1"/>
      </top>
      <bottom style="thin">
        <color auto="1"/>
      </bottom>
      <diagonal/>
    </border>
    <border>
      <left/>
      <right style="thick">
        <color rgb="FFDD0806"/>
      </right>
      <top/>
      <bottom/>
      <diagonal/>
    </border>
    <border>
      <left/>
      <right style="thick">
        <color rgb="FFDD0806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rgb="FFDD0806"/>
      </left>
      <right style="thick">
        <color rgb="FFDD0806"/>
      </right>
      <top style="thin">
        <color auto="1"/>
      </top>
      <bottom style="thick">
        <color rgb="FFDD0806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ck">
        <color rgb="FFDD0806"/>
      </left>
      <right style="dotted">
        <color auto="1"/>
      </right>
      <top style="thick">
        <color rgb="FFDD0806"/>
      </top>
      <bottom style="thin">
        <color auto="1"/>
      </bottom>
      <diagonal/>
    </border>
    <border>
      <left style="dotted">
        <color auto="1"/>
      </left>
      <right style="thick">
        <color rgb="FFDD0806"/>
      </right>
      <top style="thick">
        <color rgb="FFDD0806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rgb="FFFF0000"/>
      </left>
      <right style="thick">
        <color rgb="FFDD0806"/>
      </right>
      <top style="thin">
        <color auto="1"/>
      </top>
      <bottom style="thick">
        <color rgb="FFDD0806"/>
      </bottom>
      <diagonal/>
    </border>
    <border>
      <left/>
      <right/>
      <top style="thick">
        <color rgb="FFDD0806"/>
      </top>
      <bottom style="thick">
        <color rgb="FFFF0000"/>
      </bottom>
      <diagonal/>
    </border>
    <border>
      <left style="thick">
        <color rgb="FFDD0806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ck">
        <color rgb="FFDD0806"/>
      </right>
      <top/>
      <bottom style="thin">
        <color auto="1"/>
      </bottom>
      <diagonal/>
    </border>
    <border>
      <left style="thick">
        <color rgb="FFDD0806"/>
      </left>
      <right style="dotted">
        <color auto="1"/>
      </right>
      <top/>
      <bottom style="thick">
        <color rgb="FFDD0806"/>
      </bottom>
      <diagonal/>
    </border>
    <border>
      <left style="dotted">
        <color auto="1"/>
      </left>
      <right style="thick">
        <color rgb="FFDD0806"/>
      </right>
      <top/>
      <bottom style="thick">
        <color rgb="FFDD0806"/>
      </bottom>
      <diagonal/>
    </border>
    <border>
      <left/>
      <right style="thick">
        <color rgb="FFFF0000"/>
      </right>
      <top style="thin">
        <color auto="1"/>
      </top>
      <bottom style="thin">
        <color auto="1"/>
      </bottom>
      <diagonal/>
    </border>
    <border>
      <left style="thick">
        <color rgb="FFDD0806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ck">
        <color rgb="FFDD0806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rgb="FFDD0806"/>
      </left>
      <right style="dotted">
        <color auto="1"/>
      </right>
      <top/>
      <bottom/>
      <diagonal/>
    </border>
    <border>
      <left style="dotted">
        <color auto="1"/>
      </left>
      <right style="thick">
        <color rgb="FFDD0806"/>
      </right>
      <top/>
      <bottom/>
      <diagonal/>
    </border>
    <border>
      <left style="thick">
        <color rgb="FFDD0806"/>
      </left>
      <right style="dotted">
        <color auto="1"/>
      </right>
      <top style="thin">
        <color auto="1"/>
      </top>
      <bottom style="thick">
        <color rgb="FFFF0000"/>
      </bottom>
      <diagonal/>
    </border>
    <border>
      <left style="dotted">
        <color auto="1"/>
      </left>
      <right style="thick">
        <color rgb="FFDD0806"/>
      </right>
      <top style="thin">
        <color auto="1"/>
      </top>
      <bottom style="thick">
        <color rgb="FFFF0000"/>
      </bottom>
      <diagonal/>
    </border>
    <border>
      <left style="thick">
        <color rgb="FFDD0806"/>
      </left>
      <right style="thick">
        <color rgb="FFDD0806"/>
      </right>
      <top style="thin">
        <color auto="1"/>
      </top>
      <bottom style="thick">
        <color rgb="FFFF0000"/>
      </bottom>
      <diagonal/>
    </border>
    <border>
      <left/>
      <right/>
      <top style="thin">
        <color auto="1"/>
      </top>
      <bottom style="thick">
        <color rgb="FFFF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rgb="FFDD0806"/>
      </left>
      <right style="dotted">
        <color auto="1"/>
      </right>
      <top style="thick">
        <color rgb="FFFF0000"/>
      </top>
      <bottom style="thin">
        <color auto="1"/>
      </bottom>
      <diagonal/>
    </border>
    <border>
      <left style="dotted">
        <color auto="1"/>
      </left>
      <right style="thick">
        <color rgb="FFDD0806"/>
      </right>
      <top style="thick">
        <color rgb="FFFF0000"/>
      </top>
      <bottom style="thin">
        <color auto="1"/>
      </bottom>
      <diagonal/>
    </border>
    <border>
      <left style="thick">
        <color rgb="FFDD0806"/>
      </left>
      <right style="thick">
        <color rgb="FFDD0806"/>
      </right>
      <top style="thick">
        <color rgb="FFDD0806"/>
      </top>
      <bottom style="thin">
        <color auto="1"/>
      </bottom>
      <diagonal/>
    </border>
    <border>
      <left style="thin">
        <color auto="1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n">
        <color auto="1"/>
      </right>
      <top/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n">
        <color auto="1"/>
      </left>
      <right/>
      <top style="thick">
        <color rgb="FFFF0000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ck">
        <color rgb="FFDD0806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rgb="FFDD0806"/>
      </top>
      <bottom style="thick">
        <color rgb="FFFF0000"/>
      </bottom>
      <diagonal/>
    </border>
    <border>
      <left style="thin">
        <color auto="1"/>
      </left>
      <right style="thick">
        <color rgb="FFFF0000"/>
      </right>
      <top style="thick">
        <color rgb="FFDD0806"/>
      </top>
      <bottom style="thick">
        <color rgb="FFFF0000"/>
      </bottom>
      <diagonal/>
    </border>
    <border>
      <left style="hair">
        <color auto="1"/>
      </left>
      <right style="thick">
        <color rgb="FFFF0000"/>
      </right>
      <top style="thick">
        <color rgb="FFDD0806"/>
      </top>
      <bottom style="hair">
        <color auto="1"/>
      </bottom>
      <diagonal/>
    </border>
    <border>
      <left/>
      <right style="thin">
        <color auto="1"/>
      </right>
      <top style="thick">
        <color rgb="FFDD0806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 style="thin">
        <color auto="1"/>
      </left>
      <right/>
      <top style="thick">
        <color rgb="FFFF0000"/>
      </top>
      <bottom style="thick">
        <color rgb="FFFF0000"/>
      </bottom>
      <diagonal/>
    </border>
    <border>
      <left style="thin">
        <color auto="1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DD0806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 style="thick">
        <color rgb="FFDD0806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n">
        <color auto="1"/>
      </right>
      <top style="thick">
        <color rgb="FFDD0806"/>
      </top>
      <bottom style="thick">
        <color rgb="FFDD0806"/>
      </bottom>
      <diagonal/>
    </border>
    <border>
      <left style="thin">
        <color auto="1"/>
      </left>
      <right style="thick">
        <color rgb="FFFF0000"/>
      </right>
      <top style="thick">
        <color rgb="FFDD0806"/>
      </top>
      <bottom style="thick">
        <color rgb="FFDD0806"/>
      </bottom>
      <diagonal/>
    </border>
  </borders>
  <cellStyleXfs count="5">
    <xf numFmtId="0" fontId="0" fillId="0" borderId="0">
      <alignment vertical="center"/>
    </xf>
    <xf numFmtId="0" fontId="7" fillId="0" borderId="0" applyBorder="0" applyProtection="0">
      <alignment vertical="center"/>
    </xf>
    <xf numFmtId="0" fontId="64" fillId="0" borderId="0">
      <alignment vertical="center"/>
    </xf>
    <xf numFmtId="164" fontId="64" fillId="0" borderId="0" applyBorder="0" applyProtection="0">
      <alignment vertical="center"/>
    </xf>
    <xf numFmtId="164" fontId="64" fillId="0" borderId="0" applyBorder="0" applyProtection="0">
      <alignment vertical="center"/>
    </xf>
  </cellStyleXfs>
  <cellXfs count="373">
    <xf numFmtId="0" fontId="0" fillId="0" borderId="0" xfId="0">
      <alignment vertical="center"/>
    </xf>
    <xf numFmtId="0" fontId="2" fillId="2" borderId="10" xfId="0" applyFont="1" applyFill="1" applyBorder="1" applyAlignment="1" applyProtection="1">
      <alignment horizontal="center" vertical="center" wrapText="1"/>
    </xf>
    <xf numFmtId="0" fontId="25" fillId="0" borderId="9" xfId="2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 wrapText="1"/>
    </xf>
    <xf numFmtId="0" fontId="23" fillId="0" borderId="8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12" fillId="0" borderId="7" xfId="2" applyFont="1" applyBorder="1" applyAlignment="1" applyProtection="1">
      <alignment horizontal="left" vertical="center" wrapText="1"/>
      <protection locked="0"/>
    </xf>
    <xf numFmtId="0" fontId="12" fillId="0" borderId="6" xfId="0" applyFont="1" applyBorder="1" applyAlignment="1" applyProtection="1">
      <alignment vertical="center" wrapText="1"/>
      <protection locked="0"/>
    </xf>
    <xf numFmtId="0" fontId="12" fillId="0" borderId="5" xfId="0" applyFont="1" applyBorder="1" applyAlignment="1" applyProtection="1">
      <alignment vertical="center" wrapText="1"/>
      <protection locked="0"/>
    </xf>
    <xf numFmtId="0" fontId="12" fillId="0" borderId="3" xfId="0" applyFont="1" applyBorder="1" applyAlignment="1" applyProtection="1">
      <alignment vertical="center" wrapText="1"/>
      <protection locked="0"/>
    </xf>
    <xf numFmtId="0" fontId="12" fillId="0" borderId="4" xfId="0" applyFont="1" applyBorder="1" applyAlignment="1" applyProtection="1">
      <alignment vertical="center" wrapText="1"/>
      <protection locked="0"/>
    </xf>
    <xf numFmtId="0" fontId="12" fillId="0" borderId="3" xfId="2" applyFont="1" applyBorder="1" applyAlignment="1" applyProtection="1">
      <alignment horizontal="left" vertical="center" wrapText="1"/>
      <protection locked="0"/>
    </xf>
    <xf numFmtId="0" fontId="12" fillId="0" borderId="2" xfId="0" applyFont="1" applyBorder="1" applyAlignment="1" applyProtection="1">
      <alignment vertical="center" wrapText="1"/>
      <protection locked="0"/>
    </xf>
    <xf numFmtId="0" fontId="12" fillId="0" borderId="1" xfId="2" applyFont="1" applyBorder="1" applyAlignment="1" applyProtection="1">
      <alignment horizontal="left" vertical="center" wrapText="1"/>
      <protection locked="0"/>
    </xf>
    <xf numFmtId="0" fontId="5" fillId="0" borderId="0" xfId="2" applyFont="1" applyBorder="1" applyAlignment="1" applyProtection="1">
      <alignment vertical="center" wrapText="1"/>
      <protection locked="0"/>
    </xf>
    <xf numFmtId="0" fontId="1" fillId="0" borderId="0" xfId="2" applyFont="1" applyProtection="1">
      <alignment vertical="center"/>
      <protection locked="0"/>
    </xf>
    <xf numFmtId="0" fontId="1" fillId="0" borderId="0" xfId="2" applyFont="1" applyAlignment="1" applyProtection="1">
      <alignment vertical="center"/>
      <protection locked="0"/>
    </xf>
    <xf numFmtId="0" fontId="1" fillId="0" borderId="0" xfId="2" applyFont="1" applyAlignment="1" applyProtection="1">
      <alignment horizontal="left" vertical="center"/>
      <protection locked="0"/>
    </xf>
    <xf numFmtId="0" fontId="1" fillId="0" borderId="0" xfId="2" applyFont="1" applyAlignment="1" applyProtection="1">
      <alignment horizontal="center" vertical="center"/>
      <protection locked="0"/>
    </xf>
    <xf numFmtId="0" fontId="0" fillId="0" borderId="0" xfId="2" applyFont="1" applyProtection="1">
      <alignment vertical="center"/>
      <protection locked="0"/>
    </xf>
    <xf numFmtId="0" fontId="2" fillId="0" borderId="0" xfId="2" applyFont="1" applyAlignment="1" applyProtection="1">
      <protection locked="0"/>
    </xf>
    <xf numFmtId="0" fontId="2" fillId="0" borderId="0" xfId="2" applyFont="1" applyAlignment="1" applyProtection="1">
      <alignment horizontal="left"/>
      <protection locked="0"/>
    </xf>
    <xf numFmtId="0" fontId="4" fillId="0" borderId="0" xfId="2" applyFont="1" applyAlignment="1" applyProtection="1">
      <alignment horizontal="left" vertical="top"/>
      <protection locked="0"/>
    </xf>
    <xf numFmtId="0" fontId="4" fillId="0" borderId="0" xfId="2" applyFont="1" applyAlignment="1" applyProtection="1">
      <alignment vertical="top"/>
      <protection locked="0"/>
    </xf>
    <xf numFmtId="0" fontId="5" fillId="0" borderId="0" xfId="2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8" fillId="0" borderId="0" xfId="2" applyFont="1" applyAlignment="1" applyProtection="1">
      <alignment horizontal="center" vertical="center"/>
      <protection locked="0"/>
    </xf>
    <xf numFmtId="0" fontId="8" fillId="0" borderId="0" xfId="2" applyFont="1" applyAlignment="1" applyProtection="1">
      <alignment horizontal="left" vertical="center"/>
      <protection locked="0"/>
    </xf>
    <xf numFmtId="0" fontId="2" fillId="0" borderId="0" xfId="2" applyFont="1" applyBorder="1" applyAlignment="1" applyProtection="1">
      <alignment vertical="center"/>
    </xf>
    <xf numFmtId="0" fontId="10" fillId="0" borderId="0" xfId="2" applyFont="1" applyBorder="1" applyAlignment="1" applyProtection="1">
      <alignment vertical="center"/>
    </xf>
    <xf numFmtId="0" fontId="6" fillId="0" borderId="0" xfId="2" applyFont="1" applyBorder="1" applyProtection="1">
      <alignment vertical="center"/>
    </xf>
    <xf numFmtId="0" fontId="6" fillId="0" borderId="0" xfId="2" applyFont="1" applyBorder="1" applyAlignment="1" applyProtection="1">
      <alignment horizontal="left" vertical="center"/>
    </xf>
    <xf numFmtId="0" fontId="9" fillId="0" borderId="0" xfId="2" applyFont="1" applyBorder="1" applyAlignment="1" applyProtection="1">
      <alignment vertical="center"/>
    </xf>
    <xf numFmtId="0" fontId="11" fillId="0" borderId="0" xfId="2" applyFont="1" applyBorder="1" applyAlignment="1" applyProtection="1">
      <alignment vertical="center" wrapText="1"/>
    </xf>
    <xf numFmtId="0" fontId="6" fillId="0" borderId="0" xfId="2" applyFont="1" applyBorder="1" applyProtection="1">
      <alignment vertical="center"/>
      <protection locked="0"/>
    </xf>
    <xf numFmtId="0" fontId="0" fillId="0" borderId="0" xfId="2" applyFont="1" applyBorder="1" applyAlignment="1" applyProtection="1">
      <alignment vertical="center" wrapText="1"/>
      <protection locked="0"/>
    </xf>
    <xf numFmtId="0" fontId="0" fillId="0" borderId="0" xfId="2" applyFont="1" applyBorder="1" applyAlignment="1" applyProtection="1">
      <alignment vertical="top" wrapText="1"/>
      <protection locked="0"/>
    </xf>
    <xf numFmtId="0" fontId="14" fillId="0" borderId="0" xfId="2" applyFont="1" applyBorder="1" applyAlignment="1" applyProtection="1">
      <alignment horizontal="left" vertical="center" wrapText="1"/>
      <protection locked="0"/>
    </xf>
    <xf numFmtId="0" fontId="14" fillId="0" borderId="0" xfId="2" applyFont="1" applyBorder="1" applyAlignment="1" applyProtection="1">
      <alignment horizontal="right" vertical="center" wrapText="1"/>
      <protection locked="0"/>
    </xf>
    <xf numFmtId="0" fontId="15" fillId="0" borderId="0" xfId="0" applyFont="1" applyProtection="1">
      <alignment vertical="center"/>
    </xf>
    <xf numFmtId="0" fontId="19" fillId="0" borderId="0" xfId="2" applyFont="1" applyBorder="1" applyAlignment="1" applyProtection="1">
      <alignment vertical="center"/>
    </xf>
    <xf numFmtId="0" fontId="19" fillId="0" borderId="0" xfId="2" applyFont="1" applyProtection="1">
      <alignment vertical="center"/>
    </xf>
    <xf numFmtId="0" fontId="19" fillId="0" borderId="0" xfId="2" applyFont="1" applyBorder="1" applyProtection="1">
      <alignment vertical="center"/>
    </xf>
    <xf numFmtId="0" fontId="20" fillId="0" borderId="0" xfId="2" applyFont="1" applyBorder="1" applyAlignment="1" applyProtection="1">
      <alignment horizontal="left" vertical="center" wrapText="1"/>
    </xf>
    <xf numFmtId="0" fontId="20" fillId="0" borderId="0" xfId="2" applyFont="1" applyBorder="1" applyAlignment="1" applyProtection="1">
      <alignment horizontal="right" vertical="center" wrapText="1"/>
    </xf>
    <xf numFmtId="0" fontId="12" fillId="0" borderId="0" xfId="2" applyFont="1" applyProtection="1">
      <alignment vertical="center"/>
    </xf>
    <xf numFmtId="0" fontId="2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vertical="center" wrapText="1"/>
    </xf>
    <xf numFmtId="0" fontId="0" fillId="0" borderId="0" xfId="2" applyFont="1" applyProtection="1">
      <alignment vertical="center"/>
    </xf>
    <xf numFmtId="0" fontId="13" fillId="0" borderId="17" xfId="2" applyFont="1" applyBorder="1" applyProtection="1">
      <alignment vertical="center"/>
    </xf>
    <xf numFmtId="0" fontId="13" fillId="0" borderId="0" xfId="2" applyFont="1" applyBorder="1" applyProtection="1">
      <alignment vertical="center"/>
    </xf>
    <xf numFmtId="0" fontId="13" fillId="0" borderId="18" xfId="2" applyFont="1" applyBorder="1" applyProtection="1">
      <alignment vertical="center"/>
    </xf>
    <xf numFmtId="0" fontId="4" fillId="7" borderId="19" xfId="2" applyFont="1" applyFill="1" applyBorder="1" applyAlignment="1" applyProtection="1">
      <alignment horizontal="left" vertical="center" wrapText="1"/>
      <protection locked="0"/>
    </xf>
    <xf numFmtId="0" fontId="12" fillId="0" borderId="0" xfId="2" applyFont="1" applyProtection="1">
      <alignment vertical="center"/>
      <protection locked="0"/>
    </xf>
    <xf numFmtId="0" fontId="9" fillId="0" borderId="14" xfId="2" applyFont="1" applyBorder="1" applyAlignment="1" applyProtection="1">
      <alignment horizontal="center" vertical="top" wrapText="1"/>
      <protection locked="0"/>
    </xf>
    <xf numFmtId="0" fontId="2" fillId="0" borderId="17" xfId="2" applyFont="1" applyBorder="1" applyAlignment="1" applyProtection="1">
      <alignment horizontal="center" vertical="top" wrapText="1"/>
      <protection locked="0"/>
    </xf>
    <xf numFmtId="0" fontId="4" fillId="0" borderId="0" xfId="2" applyFont="1" applyBorder="1" applyAlignment="1" applyProtection="1">
      <alignment horizontal="center" vertical="center" wrapText="1"/>
      <protection locked="0"/>
    </xf>
    <xf numFmtId="0" fontId="2" fillId="0" borderId="8" xfId="2" applyFont="1" applyBorder="1" applyAlignment="1" applyProtection="1">
      <alignment vertical="center" wrapText="1"/>
    </xf>
    <xf numFmtId="0" fontId="4" fillId="0" borderId="8" xfId="2" applyFont="1" applyBorder="1" applyAlignment="1" applyProtection="1">
      <alignment vertical="center" wrapText="1"/>
    </xf>
    <xf numFmtId="0" fontId="5" fillId="0" borderId="0" xfId="2" applyFont="1" applyProtection="1">
      <alignment vertical="center"/>
    </xf>
    <xf numFmtId="0" fontId="2" fillId="8" borderId="11" xfId="2" applyFont="1" applyFill="1" applyBorder="1" applyAlignment="1" applyProtection="1">
      <alignment horizontal="center" vertical="center" wrapText="1"/>
    </xf>
    <xf numFmtId="0" fontId="34" fillId="8" borderId="23" xfId="2" applyFont="1" applyFill="1" applyBorder="1" applyAlignment="1" applyProtection="1">
      <alignment horizontal="left" vertical="center" wrapText="1"/>
    </xf>
    <xf numFmtId="0" fontId="34" fillId="8" borderId="12" xfId="2" applyFont="1" applyFill="1" applyBorder="1" applyAlignment="1" applyProtection="1">
      <alignment horizontal="left" vertical="center" wrapText="1"/>
    </xf>
    <xf numFmtId="0" fontId="34" fillId="8" borderId="10" xfId="2" applyFont="1" applyFill="1" applyBorder="1" applyAlignment="1" applyProtection="1">
      <alignment horizontal="left" vertical="center" wrapText="1"/>
    </xf>
    <xf numFmtId="0" fontId="36" fillId="0" borderId="0" xfId="2" applyFont="1" applyBorder="1" applyAlignment="1" applyProtection="1">
      <alignment horizontal="center" vertical="center"/>
    </xf>
    <xf numFmtId="0" fontId="36" fillId="0" borderId="0" xfId="2" applyFont="1" applyAlignment="1" applyProtection="1">
      <alignment horizontal="center" vertical="center"/>
    </xf>
    <xf numFmtId="165" fontId="26" fillId="0" borderId="12" xfId="2" applyNumberFormat="1" applyFont="1" applyBorder="1" applyAlignment="1" applyProtection="1">
      <alignment horizontal="center" vertical="center" wrapText="1"/>
    </xf>
    <xf numFmtId="165" fontId="12" fillId="0" borderId="12" xfId="2" applyNumberFormat="1" applyFont="1" applyBorder="1" applyAlignment="1" applyProtection="1">
      <alignment horizontal="center" vertical="center" wrapText="1"/>
    </xf>
    <xf numFmtId="0" fontId="5" fillId="0" borderId="0" xfId="2" applyFont="1" applyBorder="1" applyProtection="1">
      <alignment vertical="center"/>
      <protection locked="0"/>
    </xf>
    <xf numFmtId="165" fontId="26" fillId="0" borderId="4" xfId="0" applyNumberFormat="1" applyFont="1" applyBorder="1" applyAlignment="1" applyProtection="1">
      <alignment horizontal="center" vertical="center" wrapText="1"/>
    </xf>
    <xf numFmtId="165" fontId="26" fillId="0" borderId="32" xfId="0" applyNumberFormat="1" applyFont="1" applyBorder="1" applyAlignment="1" applyProtection="1">
      <alignment horizontal="center" vertical="center" wrapText="1"/>
    </xf>
    <xf numFmtId="0" fontId="4" fillId="8" borderId="9" xfId="2" applyFont="1" applyFill="1" applyBorder="1" applyAlignment="1" applyProtection="1">
      <alignment horizontal="center" vertical="center" wrapText="1"/>
      <protection locked="0"/>
    </xf>
    <xf numFmtId="0" fontId="13" fillId="8" borderId="0" xfId="2" applyFont="1" applyFill="1" applyBorder="1" applyAlignment="1" applyProtection="1">
      <alignment horizontal="center" vertical="center" wrapText="1"/>
      <protection locked="0"/>
    </xf>
    <xf numFmtId="0" fontId="13" fillId="8" borderId="23" xfId="2" applyFont="1" applyFill="1" applyBorder="1" applyAlignment="1" applyProtection="1">
      <alignment horizontal="center" vertical="center" wrapText="1"/>
      <protection locked="0"/>
    </xf>
    <xf numFmtId="0" fontId="4" fillId="8" borderId="12" xfId="2" applyFont="1" applyFill="1" applyBorder="1" applyAlignment="1" applyProtection="1">
      <alignment horizontal="left" vertical="center" wrapText="1"/>
      <protection locked="0"/>
    </xf>
    <xf numFmtId="0" fontId="4" fillId="8" borderId="34" xfId="2" applyFont="1" applyFill="1" applyBorder="1" applyAlignment="1" applyProtection="1">
      <alignment horizontal="left" vertical="center" wrapText="1"/>
      <protection locked="0"/>
    </xf>
    <xf numFmtId="165" fontId="26" fillId="0" borderId="36" xfId="2" applyNumberFormat="1" applyFont="1" applyBorder="1" applyAlignment="1" applyProtection="1">
      <alignment horizontal="center" vertical="center" wrapText="1"/>
      <protection locked="0"/>
    </xf>
    <xf numFmtId="165" fontId="26" fillId="0" borderId="37" xfId="2" applyNumberFormat="1" applyFont="1" applyBorder="1" applyAlignment="1" applyProtection="1">
      <alignment horizontal="center" vertical="center" wrapText="1"/>
      <protection locked="0"/>
    </xf>
    <xf numFmtId="0" fontId="0" fillId="0" borderId="38" xfId="2" applyFont="1" applyBorder="1" applyAlignment="1" applyProtection="1">
      <alignment horizontal="center" vertical="center" wrapText="1"/>
      <protection locked="0"/>
    </xf>
    <xf numFmtId="0" fontId="0" fillId="0" borderId="39" xfId="2" applyFont="1" applyBorder="1" applyAlignment="1" applyProtection="1">
      <alignment horizontal="center" vertical="center" wrapText="1"/>
      <protection locked="0"/>
    </xf>
    <xf numFmtId="165" fontId="26" fillId="0" borderId="40" xfId="2" applyNumberFormat="1" applyFont="1" applyBorder="1" applyAlignment="1" applyProtection="1">
      <alignment horizontal="center" vertical="center" wrapText="1"/>
    </xf>
    <xf numFmtId="0" fontId="2" fillId="8" borderId="9" xfId="2" applyFont="1" applyFill="1" applyBorder="1" applyAlignment="1" applyProtection="1">
      <alignment horizontal="center" vertical="center" wrapText="1"/>
    </xf>
    <xf numFmtId="0" fontId="13" fillId="8" borderId="8" xfId="2" applyFont="1" applyFill="1" applyBorder="1" applyAlignment="1" applyProtection="1">
      <alignment horizontal="center" vertical="center" wrapText="1"/>
    </xf>
    <xf numFmtId="0" fontId="13" fillId="8" borderId="42" xfId="2" applyFont="1" applyFill="1" applyBorder="1" applyAlignment="1" applyProtection="1">
      <alignment horizontal="center" vertical="center" wrapText="1"/>
    </xf>
    <xf numFmtId="0" fontId="8" fillId="8" borderId="12" xfId="2" applyFont="1" applyFill="1" applyBorder="1" applyAlignment="1" applyProtection="1">
      <alignment horizontal="left" vertical="center" wrapText="1"/>
    </xf>
    <xf numFmtId="0" fontId="13" fillId="8" borderId="0" xfId="2" applyFont="1" applyFill="1" applyBorder="1" applyAlignment="1" applyProtection="1">
      <alignment horizontal="center" vertical="center" wrapText="1"/>
    </xf>
    <xf numFmtId="0" fontId="8" fillId="8" borderId="10" xfId="2" applyFont="1" applyFill="1" applyBorder="1" applyAlignment="1" applyProtection="1">
      <alignment horizontal="left" vertical="center" wrapText="1"/>
    </xf>
    <xf numFmtId="0" fontId="5" fillId="0" borderId="0" xfId="2" applyFont="1" applyAlignment="1" applyProtection="1">
      <alignment vertical="center"/>
    </xf>
    <xf numFmtId="165" fontId="26" fillId="0" borderId="0" xfId="2" applyNumberFormat="1" applyFont="1" applyBorder="1" applyAlignment="1" applyProtection="1">
      <alignment horizontal="center" vertical="center" wrapText="1"/>
    </xf>
    <xf numFmtId="0" fontId="0" fillId="0" borderId="43" xfId="2" applyFont="1" applyBorder="1" applyAlignment="1" applyProtection="1">
      <alignment horizontal="center" vertical="center" wrapText="1"/>
      <protection locked="0"/>
    </xf>
    <xf numFmtId="0" fontId="0" fillId="0" borderId="44" xfId="2" applyFont="1" applyBorder="1" applyAlignment="1" applyProtection="1">
      <alignment horizontal="center" vertical="center" wrapText="1"/>
      <protection locked="0"/>
    </xf>
    <xf numFmtId="0" fontId="12" fillId="0" borderId="38" xfId="2" applyFont="1" applyBorder="1" applyAlignment="1" applyProtection="1">
      <alignment horizontal="center" vertical="center" wrapText="1"/>
      <protection locked="0"/>
    </xf>
    <xf numFmtId="0" fontId="12" fillId="0" borderId="39" xfId="2" applyFont="1" applyBorder="1" applyAlignment="1" applyProtection="1">
      <alignment horizontal="center" vertical="center" wrapText="1"/>
      <protection locked="0"/>
    </xf>
    <xf numFmtId="165" fontId="13" fillId="0" borderId="10" xfId="2" applyNumberFormat="1" applyFont="1" applyBorder="1" applyAlignment="1" applyProtection="1">
      <alignment horizontal="center" vertical="center" wrapText="1"/>
    </xf>
    <xf numFmtId="0" fontId="5" fillId="0" borderId="0" xfId="2" applyFont="1" applyAlignment="1" applyProtection="1">
      <alignment vertical="center"/>
      <protection locked="0"/>
    </xf>
    <xf numFmtId="165" fontId="26" fillId="0" borderId="40" xfId="0" applyNumberFormat="1" applyFont="1" applyBorder="1" applyAlignment="1" applyProtection="1">
      <alignment horizontal="center" vertical="center" wrapText="1"/>
    </xf>
    <xf numFmtId="165" fontId="26" fillId="0" borderId="10" xfId="2" applyNumberFormat="1" applyFont="1" applyBorder="1" applyAlignment="1" applyProtection="1">
      <alignment horizontal="center" vertical="center" wrapText="1"/>
    </xf>
    <xf numFmtId="0" fontId="12" fillId="0" borderId="43" xfId="2" applyFont="1" applyBorder="1" applyAlignment="1" applyProtection="1">
      <alignment horizontal="center" vertical="center" wrapText="1"/>
      <protection locked="0"/>
    </xf>
    <xf numFmtId="0" fontId="12" fillId="0" borderId="44" xfId="2" applyFont="1" applyBorder="1" applyAlignment="1" applyProtection="1">
      <alignment horizontal="center" vertical="center" wrapText="1"/>
      <protection locked="0"/>
    </xf>
    <xf numFmtId="0" fontId="0" fillId="0" borderId="45" xfId="2" applyFont="1" applyBorder="1" applyAlignment="1" applyProtection="1">
      <alignment horizontal="center" vertical="center" wrapText="1"/>
      <protection locked="0"/>
    </xf>
    <xf numFmtId="0" fontId="0" fillId="0" borderId="46" xfId="2" applyFont="1" applyBorder="1" applyAlignment="1" applyProtection="1">
      <alignment horizontal="center" vertical="center" wrapText="1"/>
      <protection locked="0"/>
    </xf>
    <xf numFmtId="165" fontId="12" fillId="0" borderId="0" xfId="2" applyNumberFormat="1" applyFont="1" applyBorder="1" applyAlignment="1" applyProtection="1">
      <alignment horizontal="left" vertical="top" wrapText="1"/>
      <protection locked="0"/>
    </xf>
    <xf numFmtId="0" fontId="12" fillId="0" borderId="0" xfId="2" applyFont="1" applyBorder="1" applyAlignment="1" applyProtection="1">
      <alignment horizontal="center" vertical="center" wrapText="1"/>
      <protection locked="0"/>
    </xf>
    <xf numFmtId="166" fontId="12" fillId="0" borderId="0" xfId="4" applyNumberFormat="1" applyFont="1" applyBorder="1" applyAlignment="1" applyProtection="1">
      <alignment horizontal="center" vertical="center" wrapText="1"/>
      <protection locked="0"/>
    </xf>
    <xf numFmtId="165" fontId="12" fillId="0" borderId="0" xfId="2" applyNumberFormat="1" applyFont="1" applyBorder="1" applyAlignment="1" applyProtection="1">
      <alignment horizontal="center" vertical="top" wrapText="1"/>
      <protection locked="0"/>
    </xf>
    <xf numFmtId="165" fontId="12" fillId="0" borderId="0" xfId="2" applyNumberFormat="1" applyFont="1" applyBorder="1" applyAlignment="1" applyProtection="1">
      <alignment horizontal="center" vertical="center" wrapText="1"/>
      <protection locked="0"/>
    </xf>
    <xf numFmtId="0" fontId="2" fillId="8" borderId="9" xfId="2" applyFont="1" applyFill="1" applyBorder="1" applyAlignment="1" applyProtection="1">
      <alignment horizontal="center" vertical="center" wrapText="1"/>
      <protection locked="0"/>
    </xf>
    <xf numFmtId="0" fontId="13" fillId="8" borderId="40" xfId="2" applyFont="1" applyFill="1" applyBorder="1" applyAlignment="1" applyProtection="1">
      <alignment horizontal="center" vertical="center" wrapText="1"/>
      <protection locked="0"/>
    </xf>
    <xf numFmtId="0" fontId="8" fillId="8" borderId="12" xfId="2" applyFont="1" applyFill="1" applyBorder="1" applyAlignment="1" applyProtection="1">
      <alignment horizontal="left" vertical="center" wrapText="1"/>
      <protection locked="0"/>
    </xf>
    <xf numFmtId="0" fontId="4" fillId="0" borderId="9" xfId="2" applyFont="1" applyBorder="1" applyAlignment="1" applyProtection="1">
      <alignment horizontal="center" vertical="center" wrapText="1"/>
      <protection locked="0"/>
    </xf>
    <xf numFmtId="165" fontId="26" fillId="0" borderId="40" xfId="0" applyNumberFormat="1" applyFont="1" applyBorder="1" applyAlignment="1" applyProtection="1">
      <alignment horizontal="center" vertical="center" wrapText="1"/>
    </xf>
    <xf numFmtId="165" fontId="13" fillId="0" borderId="12" xfId="2" applyNumberFormat="1" applyFont="1" applyBorder="1" applyAlignment="1" applyProtection="1">
      <alignment horizontal="center" vertical="center" wrapText="1"/>
      <protection locked="0"/>
    </xf>
    <xf numFmtId="165" fontId="26" fillId="0" borderId="47" xfId="0" applyNumberFormat="1" applyFont="1" applyBorder="1" applyAlignment="1" applyProtection="1">
      <alignment horizontal="center" vertical="center" wrapText="1"/>
    </xf>
    <xf numFmtId="165" fontId="13" fillId="0" borderId="10" xfId="2" applyNumberFormat="1" applyFont="1" applyBorder="1" applyAlignment="1" applyProtection="1">
      <alignment horizontal="center" vertical="center" wrapText="1"/>
      <protection locked="0"/>
    </xf>
    <xf numFmtId="165" fontId="26" fillId="0" borderId="0" xfId="2" applyNumberFormat="1" applyFont="1" applyBorder="1" applyAlignment="1" applyProtection="1">
      <alignment horizontal="center" vertical="center" wrapText="1"/>
      <protection locked="0"/>
    </xf>
    <xf numFmtId="0" fontId="39" fillId="0" borderId="0" xfId="2" applyFont="1" applyAlignment="1" applyProtection="1">
      <alignment vertical="center"/>
      <protection locked="0"/>
    </xf>
    <xf numFmtId="0" fontId="12" fillId="0" borderId="48" xfId="2" applyFont="1" applyBorder="1" applyAlignment="1" applyProtection="1">
      <alignment horizontal="center" vertical="center" wrapText="1"/>
      <protection locked="0"/>
    </xf>
    <xf numFmtId="0" fontId="12" fillId="0" borderId="49" xfId="2" applyFont="1" applyBorder="1" applyAlignment="1" applyProtection="1">
      <alignment horizontal="center" vertical="center" wrapText="1"/>
      <protection locked="0"/>
    </xf>
    <xf numFmtId="165" fontId="19" fillId="0" borderId="40" xfId="0" applyNumberFormat="1" applyFont="1" applyBorder="1" applyAlignment="1" applyProtection="1">
      <alignment vertical="top" wrapText="1"/>
    </xf>
    <xf numFmtId="165" fontId="19" fillId="0" borderId="40" xfId="0" applyNumberFormat="1" applyFont="1" applyBorder="1" applyAlignment="1" applyProtection="1">
      <alignment horizontal="center" vertical="center" wrapText="1"/>
    </xf>
    <xf numFmtId="0" fontId="12" fillId="0" borderId="23" xfId="2" applyFont="1" applyBorder="1" applyAlignment="1" applyProtection="1">
      <alignment horizontal="center" vertical="center" wrapText="1"/>
      <protection locked="0"/>
    </xf>
    <xf numFmtId="165" fontId="19" fillId="0" borderId="40" xfId="0" applyNumberFormat="1" applyFont="1" applyBorder="1" applyAlignment="1" applyProtection="1">
      <alignment horizontal="left" vertical="top" wrapText="1"/>
    </xf>
    <xf numFmtId="0" fontId="13" fillId="8" borderId="40" xfId="2" applyFont="1" applyFill="1" applyBorder="1" applyAlignment="1" applyProtection="1">
      <alignment horizontal="center" vertical="center" wrapText="1"/>
    </xf>
    <xf numFmtId="0" fontId="13" fillId="8" borderId="23" xfId="2" applyFont="1" applyFill="1" applyBorder="1" applyAlignment="1" applyProtection="1">
      <alignment horizontal="center" vertical="center" wrapText="1"/>
    </xf>
    <xf numFmtId="165" fontId="28" fillId="0" borderId="0" xfId="2" applyNumberFormat="1" applyFont="1" applyProtection="1">
      <alignment vertical="center"/>
      <protection locked="0"/>
    </xf>
    <xf numFmtId="165" fontId="26" fillId="0" borderId="50" xfId="0" applyNumberFormat="1" applyFont="1" applyBorder="1" applyAlignment="1" applyProtection="1">
      <alignment horizontal="center" vertical="center" wrapText="1"/>
    </xf>
    <xf numFmtId="0" fontId="0" fillId="0" borderId="51" xfId="2" applyFont="1" applyBorder="1" applyAlignment="1" applyProtection="1">
      <alignment horizontal="center" vertical="center" wrapText="1"/>
      <protection locked="0"/>
    </xf>
    <xf numFmtId="0" fontId="0" fillId="0" borderId="52" xfId="2" applyFont="1" applyBorder="1" applyAlignment="1" applyProtection="1">
      <alignment horizontal="center" vertical="center" wrapText="1"/>
      <protection locked="0"/>
    </xf>
    <xf numFmtId="165" fontId="37" fillId="0" borderId="40" xfId="0" applyNumberFormat="1" applyFont="1" applyBorder="1" applyAlignment="1" applyProtection="1">
      <alignment horizontal="center" vertical="center" wrapText="1"/>
    </xf>
    <xf numFmtId="0" fontId="40" fillId="0" borderId="53" xfId="2" applyFont="1" applyBorder="1" applyAlignment="1" applyProtection="1">
      <alignment horizontal="center" vertical="center" wrapText="1"/>
      <protection locked="0"/>
    </xf>
    <xf numFmtId="0" fontId="40" fillId="0" borderId="54" xfId="2" applyFont="1" applyBorder="1" applyAlignment="1" applyProtection="1">
      <alignment horizontal="center" vertical="center" wrapText="1"/>
      <protection locked="0"/>
    </xf>
    <xf numFmtId="0" fontId="5" fillId="8" borderId="40" xfId="2" applyFont="1" applyFill="1" applyBorder="1" applyAlignment="1" applyProtection="1">
      <alignment horizontal="center" vertical="center" wrapText="1"/>
    </xf>
    <xf numFmtId="0" fontId="38" fillId="8" borderId="40" xfId="2" applyFont="1" applyFill="1" applyBorder="1" applyAlignment="1" applyProtection="1">
      <alignment horizontal="left" vertical="top" wrapText="1"/>
    </xf>
    <xf numFmtId="0" fontId="12" fillId="8" borderId="40" xfId="2" applyFont="1" applyFill="1" applyBorder="1" applyAlignment="1" applyProtection="1">
      <alignment horizontal="center" vertical="center" wrapText="1"/>
    </xf>
    <xf numFmtId="0" fontId="38" fillId="8" borderId="12" xfId="2" applyFont="1" applyFill="1" applyBorder="1" applyAlignment="1" applyProtection="1">
      <alignment horizontal="center" vertical="top" wrapText="1"/>
    </xf>
    <xf numFmtId="0" fontId="12" fillId="0" borderId="57" xfId="2" applyFont="1" applyBorder="1" applyAlignment="1" applyProtection="1">
      <alignment vertical="center" wrapText="1"/>
    </xf>
    <xf numFmtId="165" fontId="13" fillId="0" borderId="0" xfId="2" applyNumberFormat="1" applyFont="1" applyBorder="1" applyAlignment="1" applyProtection="1">
      <alignment horizontal="center" vertical="center" wrapText="1"/>
    </xf>
    <xf numFmtId="0" fontId="12" fillId="0" borderId="58" xfId="2" applyFont="1" applyBorder="1" applyAlignment="1" applyProtection="1">
      <alignment horizontal="center" vertical="center" wrapText="1"/>
      <protection locked="0"/>
    </xf>
    <xf numFmtId="0" fontId="12" fillId="0" borderId="59" xfId="2" applyFont="1" applyBorder="1" applyAlignment="1" applyProtection="1">
      <alignment horizontal="center" vertical="center" wrapText="1"/>
      <protection locked="0"/>
    </xf>
    <xf numFmtId="0" fontId="12" fillId="0" borderId="11" xfId="2" applyFont="1" applyBorder="1" applyAlignment="1" applyProtection="1">
      <alignment vertical="center" wrapText="1"/>
    </xf>
    <xf numFmtId="165" fontId="13" fillId="0" borderId="8" xfId="2" applyNumberFormat="1" applyFont="1" applyBorder="1" applyAlignment="1" applyProtection="1">
      <alignment horizontal="center" vertical="center" wrapText="1"/>
    </xf>
    <xf numFmtId="0" fontId="43" fillId="0" borderId="53" xfId="2" applyFont="1" applyBorder="1" applyAlignment="1" applyProtection="1">
      <alignment horizontal="center" vertical="center" wrapText="1"/>
      <protection locked="0"/>
    </xf>
    <xf numFmtId="0" fontId="43" fillId="0" borderId="54" xfId="2" applyFont="1" applyBorder="1" applyAlignment="1" applyProtection="1">
      <alignment horizontal="center" vertical="center" wrapText="1"/>
      <protection locked="0"/>
    </xf>
    <xf numFmtId="0" fontId="44" fillId="0" borderId="53" xfId="2" applyFont="1" applyBorder="1" applyAlignment="1" applyProtection="1">
      <alignment horizontal="center" vertical="center" wrapText="1"/>
      <protection locked="0"/>
    </xf>
    <xf numFmtId="0" fontId="44" fillId="0" borderId="54" xfId="2" applyFont="1" applyBorder="1" applyAlignment="1" applyProtection="1">
      <alignment horizontal="center" vertical="center" wrapText="1"/>
      <protection locked="0"/>
    </xf>
    <xf numFmtId="0" fontId="2" fillId="0" borderId="8" xfId="2" applyFont="1" applyBorder="1" applyAlignment="1" applyProtection="1">
      <alignment horizontal="left" vertical="center" wrapText="1"/>
    </xf>
    <xf numFmtId="0" fontId="4" fillId="0" borderId="8" xfId="2" applyFont="1" applyBorder="1" applyAlignment="1" applyProtection="1">
      <alignment horizontal="left" vertical="center" wrapText="1"/>
      <protection locked="0"/>
    </xf>
    <xf numFmtId="0" fontId="4" fillId="0" borderId="0" xfId="2" applyFont="1" applyBorder="1" applyAlignment="1" applyProtection="1">
      <alignment horizontal="left" vertical="center" wrapText="1"/>
      <protection locked="0"/>
    </xf>
    <xf numFmtId="165" fontId="4" fillId="0" borderId="8" xfId="2" applyNumberFormat="1" applyFont="1" applyBorder="1" applyAlignment="1" applyProtection="1">
      <alignment horizontal="left" vertical="center" wrapText="1"/>
      <protection locked="0"/>
    </xf>
    <xf numFmtId="0" fontId="13" fillId="0" borderId="40" xfId="2" applyFont="1" applyBorder="1" applyAlignment="1" applyProtection="1">
      <alignment horizontal="center" vertical="center" wrapText="1"/>
    </xf>
    <xf numFmtId="165" fontId="13" fillId="0" borderId="40" xfId="2" applyNumberFormat="1" applyFont="1" applyBorder="1" applyAlignment="1" applyProtection="1">
      <alignment horizontal="center" vertical="center" wrapText="1"/>
    </xf>
    <xf numFmtId="0" fontId="13" fillId="0" borderId="8" xfId="2" applyFont="1" applyBorder="1" applyAlignment="1" applyProtection="1">
      <alignment horizontal="center" vertical="center" wrapText="1"/>
    </xf>
    <xf numFmtId="0" fontId="4" fillId="0" borderId="8" xfId="2" applyFont="1" applyBorder="1" applyAlignment="1" applyProtection="1">
      <alignment horizontal="left"/>
    </xf>
    <xf numFmtId="0" fontId="4" fillId="0" borderId="8" xfId="2" applyFont="1" applyBorder="1" applyAlignment="1" applyProtection="1">
      <alignment horizontal="left" vertical="center"/>
    </xf>
    <xf numFmtId="0" fontId="12" fillId="0" borderId="8" xfId="2" applyFont="1" applyBorder="1" applyProtection="1">
      <alignment vertical="center"/>
    </xf>
    <xf numFmtId="0" fontId="12" fillId="0" borderId="8" xfId="2" applyFont="1" applyBorder="1" applyAlignment="1" applyProtection="1">
      <alignment horizontal="center" vertical="center"/>
    </xf>
    <xf numFmtId="0" fontId="45" fillId="0" borderId="8" xfId="2" applyFont="1" applyBorder="1" applyProtection="1">
      <alignment vertical="center"/>
    </xf>
    <xf numFmtId="0" fontId="12" fillId="0" borderId="8" xfId="2" applyFont="1" applyBorder="1" applyAlignment="1" applyProtection="1">
      <alignment horizontal="left" vertical="center"/>
    </xf>
    <xf numFmtId="0" fontId="12" fillId="0" borderId="0" xfId="2" applyFont="1" applyBorder="1" applyAlignment="1" applyProtection="1">
      <alignment vertical="center"/>
      <protection locked="0"/>
    </xf>
    <xf numFmtId="0" fontId="12" fillId="0" borderId="0" xfId="2" applyFont="1" applyBorder="1" applyAlignment="1" applyProtection="1">
      <alignment horizontal="right" vertical="center"/>
      <protection locked="0"/>
    </xf>
    <xf numFmtId="0" fontId="46" fillId="0" borderId="0" xfId="0" applyFont="1" applyBorder="1" applyAlignment="1" applyProtection="1">
      <alignment horizontal="center" wrapText="1"/>
      <protection locked="0"/>
    </xf>
    <xf numFmtId="0" fontId="12" fillId="9" borderId="8" xfId="2" applyFont="1" applyFill="1" applyBorder="1" applyAlignment="1" applyProtection="1">
      <alignment horizontal="left" vertical="center" wrapText="1"/>
    </xf>
    <xf numFmtId="0" fontId="13" fillId="9" borderId="8" xfId="2" applyFont="1" applyFill="1" applyBorder="1" applyAlignment="1" applyProtection="1">
      <alignment horizontal="center" vertical="center" wrapText="1"/>
    </xf>
    <xf numFmtId="0" fontId="12" fillId="9" borderId="8" xfId="2" applyFont="1" applyFill="1" applyBorder="1" applyAlignment="1" applyProtection="1">
      <alignment horizontal="center" vertical="center"/>
    </xf>
    <xf numFmtId="167" fontId="13" fillId="9" borderId="8" xfId="2" applyNumberFormat="1" applyFont="1" applyFill="1" applyBorder="1" applyAlignment="1" applyProtection="1">
      <alignment horizontal="center" vertical="center"/>
    </xf>
    <xf numFmtId="167" fontId="47" fillId="9" borderId="8" xfId="2" applyNumberFormat="1" applyFont="1" applyFill="1" applyBorder="1" applyAlignment="1" applyProtection="1">
      <alignment horizontal="center" vertical="center"/>
    </xf>
    <xf numFmtId="0" fontId="1" fillId="0" borderId="30" xfId="2" applyFont="1" applyBorder="1" applyProtection="1">
      <alignment vertical="center"/>
    </xf>
    <xf numFmtId="0" fontId="1" fillId="0" borderId="23" xfId="2" applyFont="1" applyBorder="1" applyProtection="1">
      <alignment vertical="center"/>
    </xf>
    <xf numFmtId="0" fontId="39" fillId="0" borderId="23" xfId="2" applyFont="1" applyBorder="1" applyAlignment="1" applyProtection="1">
      <alignment horizontal="right" vertical="center"/>
    </xf>
    <xf numFmtId="167" fontId="26" fillId="0" borderId="34" xfId="2" applyNumberFormat="1" applyFont="1" applyBorder="1" applyAlignment="1" applyProtection="1">
      <alignment horizontal="right" vertical="center"/>
    </xf>
    <xf numFmtId="0" fontId="12" fillId="9" borderId="40" xfId="2" applyFont="1" applyFill="1" applyBorder="1" applyAlignment="1" applyProtection="1">
      <alignment horizontal="left" vertical="center" wrapText="1"/>
    </xf>
    <xf numFmtId="0" fontId="13" fillId="9" borderId="40" xfId="2" applyFont="1" applyFill="1" applyBorder="1" applyAlignment="1" applyProtection="1">
      <alignment horizontal="center" vertical="center" wrapText="1"/>
    </xf>
    <xf numFmtId="0" fontId="12" fillId="9" borderId="40" xfId="2" applyFont="1" applyFill="1" applyBorder="1" applyAlignment="1" applyProtection="1">
      <alignment horizontal="center" vertical="center"/>
    </xf>
    <xf numFmtId="167" fontId="13" fillId="9" borderId="40" xfId="2" applyNumberFormat="1" applyFont="1" applyFill="1" applyBorder="1" applyAlignment="1" applyProtection="1">
      <alignment horizontal="center" vertical="center"/>
    </xf>
    <xf numFmtId="167" fontId="47" fillId="9" borderId="40" xfId="2" applyNumberFormat="1" applyFont="1" applyFill="1" applyBorder="1" applyAlignment="1" applyProtection="1">
      <alignment horizontal="center" vertical="center"/>
    </xf>
    <xf numFmtId="0" fontId="39" fillId="0" borderId="17" xfId="2" applyFont="1" applyBorder="1" applyAlignment="1" applyProtection="1">
      <alignment horizontal="right" vertical="center"/>
    </xf>
    <xf numFmtId="0" fontId="1" fillId="0" borderId="0" xfId="2" applyFont="1" applyBorder="1" applyProtection="1">
      <alignment vertical="center"/>
    </xf>
    <xf numFmtId="0" fontId="39" fillId="0" borderId="0" xfId="2" applyFont="1" applyBorder="1" applyAlignment="1" applyProtection="1">
      <alignment horizontal="right" vertical="center"/>
    </xf>
    <xf numFmtId="165" fontId="12" fillId="0" borderId="0" xfId="0" applyNumberFormat="1" applyFont="1" applyBorder="1" applyAlignment="1" applyProtection="1">
      <alignment vertical="center" wrapText="1"/>
    </xf>
    <xf numFmtId="165" fontId="26" fillId="0" borderId="18" xfId="0" applyNumberFormat="1" applyFont="1" applyBorder="1" applyAlignment="1" applyProtection="1">
      <alignment vertical="center" wrapText="1"/>
    </xf>
    <xf numFmtId="0" fontId="39" fillId="0" borderId="61" xfId="2" applyFont="1" applyBorder="1" applyAlignment="1" applyProtection="1">
      <alignment horizontal="right" vertical="center"/>
    </xf>
    <xf numFmtId="0" fontId="39" fillId="0" borderId="62" xfId="2" applyFont="1" applyBorder="1" applyAlignment="1" applyProtection="1">
      <alignment horizontal="right" vertical="center"/>
    </xf>
    <xf numFmtId="165" fontId="12" fillId="0" borderId="62" xfId="0" applyNumberFormat="1" applyFont="1" applyBorder="1" applyAlignment="1" applyProtection="1">
      <alignment vertical="center" wrapText="1"/>
    </xf>
    <xf numFmtId="165" fontId="26" fillId="0" borderId="63" xfId="0" applyNumberFormat="1" applyFont="1" applyBorder="1" applyAlignment="1" applyProtection="1">
      <alignment vertical="center" wrapText="1"/>
    </xf>
    <xf numFmtId="167" fontId="47" fillId="9" borderId="12" xfId="2" applyNumberFormat="1" applyFont="1" applyFill="1" applyBorder="1" applyAlignment="1" applyProtection="1">
      <alignment horizontal="center" vertical="center"/>
    </xf>
    <xf numFmtId="0" fontId="49" fillId="0" borderId="0" xfId="2" applyFont="1" applyBorder="1" applyProtection="1">
      <alignment vertical="center"/>
    </xf>
    <xf numFmtId="0" fontId="49" fillId="0" borderId="64" xfId="2" applyFont="1" applyBorder="1" applyProtection="1">
      <alignment vertical="center"/>
    </xf>
    <xf numFmtId="0" fontId="50" fillId="0" borderId="65" xfId="2" applyFont="1" applyBorder="1" applyAlignment="1" applyProtection="1">
      <alignment horizontal="right" vertical="center"/>
    </xf>
    <xf numFmtId="165" fontId="40" fillId="0" borderId="66" xfId="0" applyNumberFormat="1" applyFont="1" applyBorder="1" applyAlignment="1" applyProtection="1">
      <alignment vertical="center" wrapText="1"/>
    </xf>
    <xf numFmtId="0" fontId="1" fillId="0" borderId="0" xfId="2" applyFont="1" applyBorder="1" applyProtection="1">
      <alignment vertical="center"/>
      <protection locked="0"/>
    </xf>
    <xf numFmtId="165" fontId="12" fillId="0" borderId="67" xfId="2" applyNumberFormat="1" applyFont="1" applyBorder="1" applyAlignment="1" applyProtection="1">
      <alignment vertical="center" wrapText="1"/>
      <protection locked="0"/>
    </xf>
    <xf numFmtId="0" fontId="1" fillId="0" borderId="64" xfId="2" applyFont="1" applyBorder="1" applyProtection="1">
      <alignment vertical="center"/>
      <protection locked="0"/>
    </xf>
    <xf numFmtId="165" fontId="14" fillId="0" borderId="0" xfId="2" applyNumberFormat="1" applyFont="1" applyBorder="1" applyAlignment="1" applyProtection="1">
      <alignment horizontal="right" vertical="top"/>
      <protection locked="0"/>
    </xf>
    <xf numFmtId="165" fontId="12" fillId="0" borderId="64" xfId="0" applyNumberFormat="1" applyFont="1" applyBorder="1" applyAlignment="1" applyProtection="1">
      <alignment vertical="center" wrapText="1"/>
      <protection locked="0"/>
    </xf>
    <xf numFmtId="0" fontId="0" fillId="0" borderId="64" xfId="0" applyFont="1" applyBorder="1" applyAlignment="1" applyProtection="1">
      <alignment vertical="center" wrapText="1"/>
      <protection locked="0"/>
    </xf>
    <xf numFmtId="0" fontId="12" fillId="9" borderId="23" xfId="2" applyFont="1" applyFill="1" applyBorder="1" applyAlignment="1" applyProtection="1">
      <alignment horizontal="left" vertical="center" wrapText="1"/>
    </xf>
    <xf numFmtId="165" fontId="12" fillId="0" borderId="0" xfId="2" applyNumberFormat="1" applyFont="1" applyBorder="1" applyAlignment="1" applyProtection="1">
      <alignment vertical="center" wrapText="1"/>
      <protection locked="0"/>
    </xf>
    <xf numFmtId="0" fontId="39" fillId="0" borderId="0" xfId="2" applyFont="1" applyBorder="1" applyAlignment="1" applyProtection="1">
      <alignment horizontal="right" vertical="center"/>
      <protection locked="0"/>
    </xf>
    <xf numFmtId="165" fontId="12" fillId="0" borderId="0" xfId="0" applyNumberFormat="1" applyFont="1" applyBorder="1" applyAlignment="1" applyProtection="1">
      <alignment vertical="center" wrapText="1"/>
      <protection locked="0"/>
    </xf>
    <xf numFmtId="0" fontId="12" fillId="9" borderId="8" xfId="2" applyFont="1" applyFill="1" applyBorder="1" applyAlignment="1" applyProtection="1">
      <alignment horizontal="center" vertical="center" wrapText="1"/>
    </xf>
    <xf numFmtId="0" fontId="52" fillId="0" borderId="0" xfId="2" applyFont="1" applyBorder="1" applyAlignment="1" applyProtection="1">
      <alignment horizontal="center" vertical="center"/>
      <protection locked="0"/>
    </xf>
    <xf numFmtId="0" fontId="12" fillId="0" borderId="23" xfId="2" applyFont="1" applyBorder="1" applyAlignment="1" applyProtection="1">
      <alignment vertical="center"/>
      <protection locked="0"/>
    </xf>
    <xf numFmtId="0" fontId="12" fillId="0" borderId="0" xfId="2" applyFont="1" applyBorder="1" applyAlignment="1" applyProtection="1">
      <alignment horizontal="center" vertical="center"/>
      <protection locked="0"/>
    </xf>
    <xf numFmtId="0" fontId="12" fillId="0" borderId="0" xfId="2" applyFont="1" applyBorder="1" applyAlignment="1" applyProtection="1">
      <alignment horizontal="justify" vertical="center" wrapText="1"/>
      <protection locked="0"/>
    </xf>
    <xf numFmtId="0" fontId="46" fillId="0" borderId="0" xfId="2" applyFont="1" applyBorder="1" applyAlignment="1" applyProtection="1">
      <alignment horizontal="left" vertical="center" wrapText="1"/>
      <protection locked="0"/>
    </xf>
    <xf numFmtId="0" fontId="12" fillId="0" borderId="0" xfId="2" applyFont="1" applyBorder="1" applyAlignment="1" applyProtection="1">
      <alignment horizontal="left" vertical="center"/>
      <protection locked="0"/>
    </xf>
    <xf numFmtId="0" fontId="1" fillId="0" borderId="0" xfId="2" applyFont="1" applyProtection="1">
      <alignment vertical="center"/>
    </xf>
    <xf numFmtId="0" fontId="53" fillId="0" borderId="0" xfId="2" applyFont="1" applyBorder="1" applyAlignment="1" applyProtection="1">
      <alignment horizontal="center" vertical="top" wrapText="1"/>
    </xf>
    <xf numFmtId="0" fontId="0" fillId="0" borderId="0" xfId="0" applyFont="1" applyBorder="1" applyAlignment="1" applyProtection="1">
      <alignment horizontal="center" vertical="center" wrapText="1"/>
    </xf>
    <xf numFmtId="0" fontId="2" fillId="0" borderId="0" xfId="2" applyFont="1" applyBorder="1" applyAlignment="1" applyProtection="1">
      <alignment horizontal="left" vertical="center"/>
    </xf>
    <xf numFmtId="0" fontId="12" fillId="0" borderId="0" xfId="2" applyFont="1" applyBorder="1" applyAlignment="1" applyProtection="1">
      <alignment horizontal="left" vertical="center"/>
    </xf>
    <xf numFmtId="0" fontId="13" fillId="0" borderId="0" xfId="2" applyFont="1" applyBorder="1" applyAlignment="1" applyProtection="1">
      <alignment horizontal="left" vertical="center"/>
    </xf>
    <xf numFmtId="0" fontId="12" fillId="0" borderId="0" xfId="2" applyFont="1" applyBorder="1" applyAlignment="1" applyProtection="1">
      <alignment horizontal="left" vertical="center" wrapText="1"/>
    </xf>
    <xf numFmtId="0" fontId="13" fillId="0" borderId="0" xfId="2" applyFont="1" applyBorder="1" applyAlignment="1" applyProtection="1">
      <alignment vertical="center"/>
    </xf>
    <xf numFmtId="0" fontId="27" fillId="0" borderId="0" xfId="2" applyFont="1" applyBorder="1" applyAlignment="1" applyProtection="1">
      <alignment horizontal="left" vertical="center"/>
    </xf>
    <xf numFmtId="0" fontId="13" fillId="0" borderId="0" xfId="2" applyFont="1" applyBorder="1" applyAlignment="1" applyProtection="1">
      <alignment horizontal="left" vertical="top"/>
    </xf>
    <xf numFmtId="0" fontId="9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13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0" fontId="1" fillId="0" borderId="0" xfId="2" applyFont="1" applyAlignment="1" applyProtection="1">
      <alignment vertical="center"/>
    </xf>
    <xf numFmtId="0" fontId="1" fillId="0" borderId="0" xfId="2" applyFont="1" applyAlignment="1" applyProtection="1">
      <alignment horizontal="left" vertical="center"/>
    </xf>
    <xf numFmtId="0" fontId="1" fillId="0" borderId="0" xfId="2" applyFont="1" applyAlignment="1" applyProtection="1">
      <alignment horizontal="center" vertical="center"/>
    </xf>
    <xf numFmtId="0" fontId="27" fillId="0" borderId="0" xfId="2" applyFont="1" applyBorder="1" applyAlignment="1" applyProtection="1">
      <alignment vertical="center" wrapText="1"/>
    </xf>
    <xf numFmtId="0" fontId="12" fillId="0" borderId="0" xfId="2" applyFont="1" applyBorder="1" applyAlignment="1" applyProtection="1">
      <alignment vertical="center" wrapText="1"/>
    </xf>
    <xf numFmtId="0" fontId="12" fillId="0" borderId="0" xfId="0" applyFont="1" applyAlignment="1" applyProtection="1">
      <alignment horizontal="left" vertical="center" indent="5"/>
    </xf>
    <xf numFmtId="0" fontId="58" fillId="0" borderId="0" xfId="0" applyFont="1" applyAlignment="1" applyProtection="1">
      <alignment horizontal="center" vertical="center"/>
    </xf>
    <xf numFmtId="0" fontId="58" fillId="0" borderId="0" xfId="0" applyFont="1" applyAlignment="1" applyProtection="1">
      <alignment horizontal="left" vertical="center"/>
    </xf>
    <xf numFmtId="0" fontId="1" fillId="0" borderId="8" xfId="2" applyFont="1" applyBorder="1" applyProtection="1">
      <alignment vertical="center"/>
    </xf>
    <xf numFmtId="0" fontId="5" fillId="0" borderId="8" xfId="2" applyFont="1" applyBorder="1" applyAlignment="1" applyProtection="1">
      <alignment horizontal="left" vertical="center" wrapText="1"/>
    </xf>
    <xf numFmtId="0" fontId="5" fillId="0" borderId="8" xfId="2" applyFont="1" applyBorder="1" applyAlignment="1" applyProtection="1">
      <alignment horizontal="left" vertical="center" wrapText="1" indent="5"/>
    </xf>
    <xf numFmtId="0" fontId="5" fillId="0" borderId="0" xfId="2" applyFont="1" applyBorder="1" applyAlignment="1" applyProtection="1">
      <alignment horizontal="left" vertical="center" wrapText="1" indent="5"/>
    </xf>
    <xf numFmtId="0" fontId="12" fillId="0" borderId="0" xfId="0" applyFont="1" applyBorder="1" applyAlignment="1" applyProtection="1">
      <alignment horizontal="left" vertical="center" wrapText="1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0" fillId="0" borderId="0" xfId="0" applyFont="1">
      <alignment vertical="center"/>
    </xf>
    <xf numFmtId="0" fontId="61" fillId="0" borderId="0" xfId="0" applyFont="1">
      <alignment vertical="center"/>
    </xf>
    <xf numFmtId="0" fontId="62" fillId="0" borderId="0" xfId="0" applyFont="1">
      <alignment vertical="center"/>
    </xf>
    <xf numFmtId="0" fontId="62" fillId="0" borderId="69" xfId="0" applyFont="1" applyBorder="1">
      <alignment vertical="center"/>
    </xf>
    <xf numFmtId="0" fontId="62" fillId="0" borderId="69" xfId="0" applyFont="1" applyBorder="1" applyAlignment="1">
      <alignment horizontal="center" vertical="center"/>
    </xf>
    <xf numFmtId="0" fontId="62" fillId="0" borderId="0" xfId="0" applyFont="1" applyBorder="1">
      <alignment vertical="center"/>
    </xf>
    <xf numFmtId="0" fontId="60" fillId="0" borderId="11" xfId="0" applyFont="1" applyBorder="1">
      <alignment vertical="center"/>
    </xf>
    <xf numFmtId="165" fontId="60" fillId="0" borderId="9" xfId="0" applyNumberFormat="1" applyFont="1" applyBorder="1" applyAlignment="1">
      <alignment horizontal="center" vertical="center"/>
    </xf>
    <xf numFmtId="0" fontId="60" fillId="0" borderId="9" xfId="0" applyFont="1" applyBorder="1">
      <alignment vertical="center"/>
    </xf>
    <xf numFmtId="0" fontId="60" fillId="0" borderId="70" xfId="0" applyFont="1" applyBorder="1">
      <alignment vertical="center"/>
    </xf>
    <xf numFmtId="0" fontId="60" fillId="0" borderId="70" xfId="0" applyFont="1" applyBorder="1" applyAlignment="1">
      <alignment horizontal="center" vertical="center"/>
    </xf>
    <xf numFmtId="0" fontId="60" fillId="0" borderId="12" xfId="0" applyFont="1" applyBorder="1">
      <alignment vertical="center"/>
    </xf>
    <xf numFmtId="0" fontId="62" fillId="0" borderId="70" xfId="0" applyFont="1" applyBorder="1">
      <alignment vertical="center"/>
    </xf>
    <xf numFmtId="0" fontId="62" fillId="0" borderId="70" xfId="0" applyFont="1" applyBorder="1" applyAlignment="1">
      <alignment horizontal="center" vertical="center"/>
    </xf>
    <xf numFmtId="0" fontId="60" fillId="0" borderId="9" xfId="0" applyFont="1" applyBorder="1" applyAlignment="1">
      <alignment vertical="center" wrapText="1"/>
    </xf>
    <xf numFmtId="0" fontId="60" fillId="0" borderId="0" xfId="0" applyFont="1" applyBorder="1">
      <alignment vertical="center"/>
    </xf>
    <xf numFmtId="0" fontId="60" fillId="0" borderId="0" xfId="0" applyFont="1" applyAlignment="1">
      <alignment vertical="center" wrapText="1"/>
    </xf>
    <xf numFmtId="0" fontId="60" fillId="0" borderId="0" xfId="0" applyFont="1" applyAlignment="1">
      <alignment vertical="center"/>
    </xf>
    <xf numFmtId="0" fontId="63" fillId="0" borderId="0" xfId="0" applyFont="1" applyAlignment="1">
      <alignment horizontal="left" vertical="top" wrapText="1"/>
    </xf>
    <xf numFmtId="0" fontId="2" fillId="3" borderId="11" xfId="2" applyFont="1" applyFill="1" applyBorder="1" applyAlignment="1" applyProtection="1">
      <alignment horizontal="center" vertical="center" wrapText="1"/>
    </xf>
    <xf numFmtId="0" fontId="2" fillId="4" borderId="10" xfId="0" applyFont="1" applyFill="1" applyBorder="1" applyAlignment="1" applyProtection="1">
      <alignment horizontal="center" vertical="center" wrapText="1"/>
    </xf>
    <xf numFmtId="0" fontId="2" fillId="5" borderId="11" xfId="2" applyFont="1" applyFill="1" applyBorder="1" applyAlignment="1" applyProtection="1">
      <alignment horizontal="center" vertical="center" wrapText="1"/>
    </xf>
    <xf numFmtId="0" fontId="26" fillId="2" borderId="12" xfId="2" applyFont="1" applyFill="1" applyBorder="1" applyAlignment="1" applyProtection="1">
      <alignment horizontal="center" vertical="center" wrapText="1"/>
    </xf>
    <xf numFmtId="0" fontId="26" fillId="3" borderId="9" xfId="2" applyFont="1" applyFill="1" applyBorder="1" applyAlignment="1" applyProtection="1">
      <alignment horizontal="center" vertical="center" wrapText="1"/>
    </xf>
    <xf numFmtId="0" fontId="26" fillId="4" borderId="12" xfId="2" applyFont="1" applyFill="1" applyBorder="1" applyAlignment="1" applyProtection="1">
      <alignment horizontal="center" vertical="center" wrapText="1"/>
    </xf>
    <xf numFmtId="0" fontId="26" fillId="5" borderId="9" xfId="2" applyFont="1" applyFill="1" applyBorder="1" applyAlignment="1" applyProtection="1">
      <alignment horizontal="center" vertical="center" wrapText="1"/>
    </xf>
    <xf numFmtId="0" fontId="4" fillId="0" borderId="13" xfId="2" applyFont="1" applyBorder="1" applyAlignment="1" applyProtection="1">
      <alignment horizontal="center" vertical="top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4" xfId="2" applyFont="1" applyBorder="1" applyAlignment="1" applyProtection="1">
      <alignment horizontal="center" vertical="center" wrapText="1"/>
    </xf>
    <xf numFmtId="0" fontId="13" fillId="6" borderId="14" xfId="0" applyFont="1" applyFill="1" applyBorder="1" applyAlignment="1" applyProtection="1">
      <alignment horizontal="center" vertical="center" wrapText="1"/>
    </xf>
    <xf numFmtId="0" fontId="13" fillId="6" borderId="14" xfId="0" applyFont="1" applyFill="1" applyBorder="1" applyAlignment="1" applyProtection="1">
      <alignment horizontal="left" vertical="top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6" borderId="15" xfId="0" applyFont="1" applyFill="1" applyBorder="1" applyAlignment="1" applyProtection="1">
      <alignment horizontal="center" vertical="center" wrapText="1"/>
    </xf>
    <xf numFmtId="0" fontId="13" fillId="6" borderId="16" xfId="0" applyFont="1" applyFill="1" applyBorder="1" applyAlignment="1" applyProtection="1">
      <alignment horizontal="center" vertical="center" wrapText="1"/>
    </xf>
    <xf numFmtId="0" fontId="30" fillId="0" borderId="20" xfId="2" applyFont="1" applyBorder="1" applyAlignment="1" applyProtection="1">
      <alignment horizontal="center" vertical="center"/>
      <protection locked="0"/>
    </xf>
    <xf numFmtId="0" fontId="30" fillId="0" borderId="21" xfId="2" applyFont="1" applyBorder="1" applyAlignment="1" applyProtection="1">
      <alignment horizontal="center" vertical="center"/>
      <protection locked="0"/>
    </xf>
    <xf numFmtId="0" fontId="32" fillId="0" borderId="0" xfId="2" applyFont="1" applyBorder="1" applyAlignment="1" applyProtection="1">
      <alignment horizontal="center" vertical="center" wrapText="1"/>
    </xf>
    <xf numFmtId="0" fontId="34" fillId="8" borderId="22" xfId="2" applyFont="1" applyFill="1" applyBorder="1" applyAlignment="1" applyProtection="1">
      <alignment horizontal="left" vertical="center" wrapText="1"/>
    </xf>
    <xf numFmtId="0" fontId="34" fillId="8" borderId="24" xfId="2" applyFont="1" applyFill="1" applyBorder="1" applyAlignment="1" applyProtection="1">
      <alignment horizontal="center" vertical="center" wrapText="1"/>
    </xf>
    <xf numFmtId="0" fontId="4" fillId="0" borderId="11" xfId="2" applyFont="1" applyBorder="1" applyAlignment="1" applyProtection="1">
      <alignment horizontal="center" vertical="center" wrapText="1"/>
    </xf>
    <xf numFmtId="165" fontId="19" fillId="0" borderId="25" xfId="0" applyNumberFormat="1" applyFont="1" applyBorder="1" applyAlignment="1" applyProtection="1">
      <alignment horizontal="left" vertical="top" wrapText="1"/>
    </xf>
    <xf numFmtId="166" fontId="37" fillId="0" borderId="26" xfId="0" applyNumberFormat="1" applyFont="1" applyBorder="1" applyAlignment="1" applyProtection="1">
      <alignment horizontal="center" vertical="center" wrapText="1"/>
    </xf>
    <xf numFmtId="0" fontId="26" fillId="0" borderId="27" xfId="2" applyFont="1" applyBorder="1" applyAlignment="1" applyProtection="1">
      <alignment horizontal="center" vertical="center" wrapText="1"/>
      <protection locked="0"/>
    </xf>
    <xf numFmtId="165" fontId="37" fillId="0" borderId="22" xfId="0" applyNumberFormat="1" applyFont="1" applyBorder="1" applyAlignment="1" applyProtection="1">
      <alignment horizontal="left" vertical="top" wrapText="1"/>
    </xf>
    <xf numFmtId="166" fontId="26" fillId="0" borderId="4" xfId="4" applyNumberFormat="1" applyFont="1" applyBorder="1" applyAlignment="1" applyProtection="1">
      <alignment horizontal="center" vertical="center" wrapText="1"/>
    </xf>
    <xf numFmtId="0" fontId="12" fillId="0" borderId="27" xfId="2" applyFont="1" applyBorder="1" applyAlignment="1" applyProtection="1">
      <alignment horizontal="center" vertical="center" wrapText="1"/>
      <protection locked="0"/>
    </xf>
    <xf numFmtId="165" fontId="26" fillId="0" borderId="28" xfId="2" applyNumberFormat="1" applyFont="1" applyBorder="1" applyAlignment="1" applyProtection="1">
      <alignment horizontal="center" vertical="center" wrapText="1"/>
    </xf>
    <xf numFmtId="165" fontId="26" fillId="0" borderId="22" xfId="0" applyNumberFormat="1" applyFont="1" applyBorder="1" applyAlignment="1" applyProtection="1">
      <alignment horizontal="left" vertical="top" wrapText="1"/>
    </xf>
    <xf numFmtId="166" fontId="26" fillId="0" borderId="4" xfId="0" applyNumberFormat="1" applyFont="1" applyBorder="1" applyAlignment="1" applyProtection="1">
      <alignment horizontal="center" vertical="center" wrapText="1"/>
    </xf>
    <xf numFmtId="165" fontId="26" fillId="0" borderId="4" xfId="0" applyNumberFormat="1" applyFont="1" applyBorder="1" applyAlignment="1" applyProtection="1">
      <alignment horizontal="center" vertical="center" wrapText="1"/>
    </xf>
    <xf numFmtId="166" fontId="26" fillId="0" borderId="29" xfId="4" applyNumberFormat="1" applyFont="1" applyBorder="1" applyAlignment="1" applyProtection="1">
      <alignment horizontal="center" vertical="center" wrapText="1"/>
    </xf>
    <xf numFmtId="0" fontId="26" fillId="0" borderId="30" xfId="2" applyFont="1" applyBorder="1" applyAlignment="1" applyProtection="1">
      <alignment horizontal="left" vertical="top" wrapText="1"/>
    </xf>
    <xf numFmtId="165" fontId="26" fillId="0" borderId="5" xfId="2" applyNumberFormat="1" applyFont="1" applyBorder="1" applyAlignment="1" applyProtection="1">
      <alignment horizontal="center" vertical="center" wrapText="1"/>
    </xf>
    <xf numFmtId="165" fontId="26" fillId="0" borderId="31" xfId="0" applyNumberFormat="1" applyFont="1" applyBorder="1" applyAlignment="1" applyProtection="1">
      <alignment horizontal="left" vertical="top" wrapText="1"/>
    </xf>
    <xf numFmtId="165" fontId="26" fillId="0" borderId="32" xfId="0" applyNumberFormat="1" applyFont="1" applyBorder="1" applyAlignment="1" applyProtection="1">
      <alignment horizontal="center" vertical="center" wrapText="1"/>
    </xf>
    <xf numFmtId="0" fontId="26" fillId="0" borderId="33" xfId="2" applyFont="1" applyBorder="1" applyAlignment="1" applyProtection="1">
      <alignment horizontal="center" vertical="center" wrapText="1"/>
      <protection locked="0"/>
    </xf>
    <xf numFmtId="0" fontId="26" fillId="0" borderId="31" xfId="2" applyFont="1" applyBorder="1" applyAlignment="1" applyProtection="1">
      <alignment horizontal="left" vertical="top" wrapText="1"/>
    </xf>
    <xf numFmtId="165" fontId="26" fillId="0" borderId="32" xfId="2" applyNumberFormat="1" applyFont="1" applyBorder="1" applyAlignment="1" applyProtection="1">
      <alignment horizontal="center" vertical="center" wrapText="1"/>
    </xf>
    <xf numFmtId="0" fontId="4" fillId="8" borderId="22" xfId="2" applyFont="1" applyFill="1" applyBorder="1" applyAlignment="1" applyProtection="1">
      <alignment horizontal="left" vertical="center" wrapText="1"/>
      <protection locked="0"/>
    </xf>
    <xf numFmtId="0" fontId="4" fillId="0" borderId="9" xfId="2" applyFont="1" applyBorder="1" applyAlignment="1" applyProtection="1">
      <alignment horizontal="left" vertical="center" wrapText="1"/>
      <protection locked="0"/>
    </xf>
    <xf numFmtId="165" fontId="0" fillId="0" borderId="35" xfId="2" applyNumberFormat="1" applyFont="1" applyBorder="1" applyAlignment="1" applyProtection="1">
      <alignment horizontal="left" vertical="top" wrapText="1"/>
    </xf>
    <xf numFmtId="0" fontId="0" fillId="0" borderId="35" xfId="2" applyFont="1" applyBorder="1" applyAlignment="1" applyProtection="1">
      <alignment horizontal="left" vertical="center" wrapText="1"/>
    </xf>
    <xf numFmtId="165" fontId="26" fillId="0" borderId="37" xfId="2" applyNumberFormat="1" applyFont="1" applyBorder="1" applyAlignment="1" applyProtection="1">
      <alignment horizontal="center" vertical="center" wrapText="1"/>
    </xf>
    <xf numFmtId="165" fontId="0" fillId="0" borderId="31" xfId="2" applyNumberFormat="1" applyFont="1" applyBorder="1" applyAlignment="1" applyProtection="1">
      <alignment horizontal="left" vertical="top" wrapText="1"/>
    </xf>
    <xf numFmtId="0" fontId="0" fillId="0" borderId="41" xfId="2" applyFont="1" applyBorder="1" applyAlignment="1" applyProtection="1">
      <alignment horizontal="center" vertical="center" wrapText="1"/>
      <protection locked="0"/>
    </xf>
    <xf numFmtId="0" fontId="0" fillId="0" borderId="31" xfId="2" applyFont="1" applyBorder="1" applyAlignment="1" applyProtection="1">
      <alignment horizontal="left" vertical="center" wrapText="1"/>
    </xf>
    <xf numFmtId="0" fontId="12" fillId="0" borderId="41" xfId="2" applyFont="1" applyBorder="1" applyAlignment="1" applyProtection="1">
      <alignment horizontal="center" vertical="center" wrapText="1"/>
      <protection locked="0"/>
    </xf>
    <xf numFmtId="0" fontId="34" fillId="8" borderId="25" xfId="2" applyFont="1" applyFill="1" applyBorder="1" applyAlignment="1" applyProtection="1">
      <alignment horizontal="left" vertical="center" wrapText="1"/>
    </xf>
    <xf numFmtId="0" fontId="4" fillId="0" borderId="9" xfId="2" applyFont="1" applyBorder="1" applyAlignment="1" applyProtection="1">
      <alignment horizontal="center" vertical="center" wrapText="1"/>
    </xf>
    <xf numFmtId="0" fontId="0" fillId="0" borderId="30" xfId="2" applyFont="1" applyBorder="1" applyAlignment="1" applyProtection="1">
      <alignment horizontal="left" vertical="top" wrapText="1"/>
    </xf>
    <xf numFmtId="165" fontId="0" fillId="0" borderId="30" xfId="2" applyNumberFormat="1" applyFont="1" applyBorder="1" applyAlignment="1" applyProtection="1">
      <alignment horizontal="left" vertical="center" wrapText="1"/>
    </xf>
    <xf numFmtId="165" fontId="12" fillId="0" borderId="22" xfId="0" applyNumberFormat="1" applyFont="1" applyBorder="1" applyAlignment="1" applyProtection="1">
      <alignment horizontal="left" vertical="top" wrapText="1"/>
    </xf>
    <xf numFmtId="0" fontId="0" fillId="0" borderId="17" xfId="2" applyFont="1" applyBorder="1" applyAlignment="1" applyProtection="1">
      <alignment horizontal="left" vertical="center" wrapText="1"/>
    </xf>
    <xf numFmtId="0" fontId="0" fillId="0" borderId="17" xfId="2" applyFont="1" applyBorder="1" applyAlignment="1" applyProtection="1">
      <alignment horizontal="left" vertical="top" wrapText="1"/>
    </xf>
    <xf numFmtId="165" fontId="26" fillId="0" borderId="17" xfId="2" applyNumberFormat="1" applyFont="1" applyBorder="1" applyAlignment="1" applyProtection="1">
      <alignment horizontal="left" vertical="center" wrapText="1"/>
    </xf>
    <xf numFmtId="165" fontId="0" fillId="0" borderId="17" xfId="2" applyNumberFormat="1" applyFont="1" applyBorder="1" applyAlignment="1" applyProtection="1">
      <alignment horizontal="left" vertical="top" wrapText="1"/>
    </xf>
    <xf numFmtId="0" fontId="12" fillId="0" borderId="33" xfId="2" applyFont="1" applyBorder="1" applyAlignment="1" applyProtection="1">
      <alignment horizontal="center" vertical="center" wrapText="1"/>
      <protection locked="0"/>
    </xf>
    <xf numFmtId="0" fontId="34" fillId="8" borderId="22" xfId="2" applyFont="1" applyFill="1" applyBorder="1" applyAlignment="1" applyProtection="1">
      <alignment horizontal="left" vertical="center" wrapText="1"/>
      <protection locked="0"/>
    </xf>
    <xf numFmtId="0" fontId="4" fillId="0" borderId="9" xfId="2" applyFont="1" applyBorder="1" applyAlignment="1" applyProtection="1">
      <alignment horizontal="center" vertical="center" wrapText="1"/>
      <protection locked="0"/>
    </xf>
    <xf numFmtId="165" fontId="0" fillId="0" borderId="40" xfId="0" applyNumberFormat="1" applyFont="1" applyBorder="1" applyAlignment="1" applyProtection="1">
      <alignment vertical="top" wrapText="1"/>
    </xf>
    <xf numFmtId="165" fontId="0" fillId="0" borderId="22" xfId="0" applyNumberFormat="1" applyFont="1" applyBorder="1" applyAlignment="1" applyProtection="1">
      <alignment horizontal="left" vertical="top" wrapText="1"/>
    </xf>
    <xf numFmtId="165" fontId="0" fillId="0" borderId="17" xfId="2" applyNumberFormat="1" applyFont="1" applyBorder="1" applyAlignment="1" applyProtection="1">
      <alignment horizontal="left" vertical="top" wrapText="1"/>
      <protection locked="0"/>
    </xf>
    <xf numFmtId="0" fontId="0" fillId="0" borderId="25" xfId="2" applyFont="1" applyBorder="1" applyAlignment="1" applyProtection="1">
      <alignment horizontal="left" vertical="top" wrapText="1"/>
      <protection locked="0"/>
    </xf>
    <xf numFmtId="165" fontId="0" fillId="0" borderId="40" xfId="0" applyNumberFormat="1" applyFont="1" applyBorder="1" applyAlignment="1" applyProtection="1">
      <alignment horizontal="left" vertical="top" wrapText="1"/>
    </xf>
    <xf numFmtId="0" fontId="4" fillId="0" borderId="16" xfId="2" applyFont="1" applyBorder="1" applyAlignment="1" applyProtection="1">
      <alignment horizontal="center" vertical="center" wrapText="1"/>
    </xf>
    <xf numFmtId="165" fontId="0" fillId="0" borderId="17" xfId="2" applyNumberFormat="1" applyFont="1" applyBorder="1" applyAlignment="1" applyProtection="1">
      <alignment horizontal="left" vertical="center" wrapText="1"/>
    </xf>
    <xf numFmtId="165" fontId="0" fillId="0" borderId="25" xfId="0" applyNumberFormat="1" applyFont="1" applyBorder="1" applyAlignment="1" applyProtection="1">
      <alignment horizontal="left" vertical="center" wrapText="1"/>
    </xf>
    <xf numFmtId="165" fontId="26" fillId="0" borderId="29" xfId="0" applyNumberFormat="1" applyFont="1" applyBorder="1" applyAlignment="1" applyProtection="1">
      <alignment horizontal="center" vertical="center" wrapText="1"/>
    </xf>
    <xf numFmtId="165" fontId="0" fillId="0" borderId="31" xfId="2" applyNumberFormat="1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left" vertical="top" wrapText="1"/>
    </xf>
    <xf numFmtId="0" fontId="12" fillId="0" borderId="55" xfId="2" applyFont="1" applyBorder="1" applyAlignment="1" applyProtection="1">
      <alignment horizontal="center" vertical="center" wrapText="1"/>
      <protection locked="0"/>
    </xf>
    <xf numFmtId="0" fontId="41" fillId="0" borderId="40" xfId="2" applyFont="1" applyBorder="1" applyAlignment="1" applyProtection="1">
      <alignment wrapText="1"/>
    </xf>
    <xf numFmtId="0" fontId="12" fillId="8" borderId="56" xfId="2" applyFont="1" applyFill="1" applyBorder="1" applyAlignment="1" applyProtection="1">
      <alignment horizontal="center" vertical="center"/>
    </xf>
    <xf numFmtId="0" fontId="12" fillId="8" borderId="23" xfId="2" applyFont="1" applyFill="1" applyBorder="1" applyAlignment="1" applyProtection="1">
      <alignment horizontal="center" vertical="center"/>
    </xf>
    <xf numFmtId="0" fontId="12" fillId="0" borderId="17" xfId="2" applyFont="1" applyBorder="1" applyAlignment="1" applyProtection="1">
      <alignment horizontal="left" vertical="center" wrapText="1"/>
    </xf>
    <xf numFmtId="0" fontId="12" fillId="0" borderId="25" xfId="2" applyFont="1" applyBorder="1" applyAlignment="1" applyProtection="1">
      <alignment horizontal="left" vertical="center" wrapText="1"/>
    </xf>
    <xf numFmtId="0" fontId="12" fillId="0" borderId="22" xfId="2" applyFont="1" applyBorder="1" applyAlignment="1" applyProtection="1">
      <alignment horizontal="left" vertical="center" wrapText="1"/>
    </xf>
    <xf numFmtId="0" fontId="12" fillId="0" borderId="60" xfId="2" applyFont="1" applyBorder="1" applyAlignment="1" applyProtection="1">
      <alignment horizontal="center" vertical="center" wrapText="1"/>
      <protection locked="0"/>
    </xf>
    <xf numFmtId="0" fontId="12" fillId="0" borderId="9" xfId="2" applyFont="1" applyBorder="1" applyAlignment="1" applyProtection="1">
      <alignment horizontal="left" vertical="center" wrapText="1"/>
    </xf>
    <xf numFmtId="0" fontId="8" fillId="9" borderId="25" xfId="2" applyFont="1" applyFill="1" applyBorder="1" applyAlignment="1" applyProtection="1">
      <alignment horizontal="left" vertical="top" wrapText="1"/>
    </xf>
    <xf numFmtId="0" fontId="5" fillId="9" borderId="25" xfId="2" applyFont="1" applyFill="1" applyBorder="1" applyAlignment="1" applyProtection="1">
      <alignment horizontal="left" vertical="top" wrapText="1"/>
    </xf>
    <xf numFmtId="0" fontId="12" fillId="9" borderId="22" xfId="2" applyFont="1" applyFill="1" applyBorder="1" applyAlignment="1" applyProtection="1">
      <alignment horizontal="left" vertical="center" wrapText="1"/>
    </xf>
    <xf numFmtId="0" fontId="11" fillId="9" borderId="22" xfId="2" applyFont="1" applyFill="1" applyBorder="1" applyAlignment="1" applyProtection="1">
      <alignment horizontal="left" vertical="center" wrapText="1"/>
    </xf>
    <xf numFmtId="0" fontId="12" fillId="9" borderId="30" xfId="2" applyFont="1" applyFill="1" applyBorder="1" applyAlignment="1" applyProtection="1">
      <alignment horizontal="left" vertical="center" wrapText="1"/>
    </xf>
    <xf numFmtId="0" fontId="12" fillId="9" borderId="40" xfId="2" applyFont="1" applyFill="1" applyBorder="1" applyAlignment="1" applyProtection="1">
      <alignment horizontal="left" vertical="center" wrapText="1"/>
    </xf>
    <xf numFmtId="0" fontId="53" fillId="0" borderId="0" xfId="0" applyFont="1" applyBorder="1" applyAlignment="1" applyProtection="1">
      <alignment horizontal="right" wrapText="1"/>
      <protection locked="0"/>
    </xf>
    <xf numFmtId="165" fontId="54" fillId="0" borderId="68" xfId="2" applyNumberFormat="1" applyFont="1" applyBorder="1" applyAlignment="1" applyProtection="1">
      <alignment horizontal="right" wrapText="1"/>
    </xf>
    <xf numFmtId="0" fontId="30" fillId="0" borderId="0" xfId="2" applyFont="1" applyBorder="1" applyAlignment="1" applyProtection="1">
      <alignment horizontal="center" vertical="top" wrapText="1"/>
    </xf>
    <xf numFmtId="0" fontId="13" fillId="0" borderId="0" xfId="2" applyFont="1" applyBorder="1" applyAlignment="1" applyProtection="1">
      <alignment vertical="center" wrapText="1"/>
    </xf>
    <xf numFmtId="0" fontId="13" fillId="0" borderId="0" xfId="2" applyFont="1" applyBorder="1" applyAlignment="1" applyProtection="1">
      <alignment horizontal="left" vertical="center" wrapText="1"/>
    </xf>
    <xf numFmtId="0" fontId="12" fillId="0" borderId="0" xfId="2" applyFont="1" applyBorder="1" applyAlignment="1" applyProtection="1">
      <alignment horizontal="left" vertical="center" wrapText="1"/>
    </xf>
    <xf numFmtId="0" fontId="26" fillId="0" borderId="0" xfId="0" applyFont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left" vertical="center" wrapText="1"/>
    </xf>
    <xf numFmtId="0" fontId="56" fillId="0" borderId="0" xfId="2" applyFont="1" applyBorder="1" applyAlignment="1" applyProtection="1">
      <alignment horizontal="center" vertical="center" wrapText="1"/>
    </xf>
    <xf numFmtId="0" fontId="59" fillId="0" borderId="8" xfId="2" applyFont="1" applyBorder="1" applyAlignment="1" applyProtection="1">
      <alignment horizontal="left" vertical="center" wrapText="1" indent="5"/>
    </xf>
    <xf numFmtId="0" fontId="12" fillId="0" borderId="23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 wrapText="1"/>
    </xf>
    <xf numFmtId="165" fontId="60" fillId="0" borderId="9" xfId="0" applyNumberFormat="1" applyFont="1" applyBorder="1" applyAlignment="1">
      <alignment horizontal="center" vertical="center"/>
    </xf>
    <xf numFmtId="0" fontId="63" fillId="0" borderId="0" xfId="0" applyFont="1" applyBorder="1" applyAlignment="1">
      <alignment horizontal="left" vertical="top" wrapText="1"/>
    </xf>
    <xf numFmtId="0" fontId="60" fillId="0" borderId="0" xfId="0" applyFont="1" applyBorder="1" applyAlignment="1">
      <alignment horizontal="left"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30" fillId="0" borderId="0" xfId="2" applyFont="1" applyBorder="1" applyAlignment="1" applyProtection="1">
      <alignment horizontal="center" vertical="center"/>
      <protection locked="0"/>
    </xf>
    <xf numFmtId="0" fontId="12" fillId="0" borderId="71" xfId="0" applyFont="1" applyBorder="1" applyAlignment="1" applyProtection="1">
      <alignment horizontal="left" vertical="top" wrapText="1"/>
    </xf>
    <xf numFmtId="0" fontId="0" fillId="0" borderId="0" xfId="2" applyFont="1" applyBorder="1" applyProtection="1">
      <alignment vertical="center"/>
      <protection locked="0"/>
    </xf>
    <xf numFmtId="0" fontId="30" fillId="0" borderId="72" xfId="2" applyFont="1" applyBorder="1" applyAlignment="1" applyProtection="1">
      <alignment horizontal="center" vertical="center"/>
      <protection locked="0"/>
    </xf>
    <xf numFmtId="0" fontId="30" fillId="0" borderId="73" xfId="2" applyFont="1" applyBorder="1" applyAlignment="1" applyProtection="1">
      <alignment horizontal="center" vertical="center"/>
      <protection locked="0"/>
    </xf>
    <xf numFmtId="0" fontId="30" fillId="0" borderId="75" xfId="2" applyFont="1" applyBorder="1" applyAlignment="1" applyProtection="1">
      <alignment horizontal="center" vertical="center"/>
      <protection locked="0"/>
    </xf>
    <xf numFmtId="0" fontId="12" fillId="0" borderId="74" xfId="0" applyFont="1" applyBorder="1" applyAlignment="1" applyProtection="1">
      <alignment horizontal="left" vertical="top" wrapText="1"/>
    </xf>
    <xf numFmtId="0" fontId="30" fillId="0" borderId="76" xfId="2" applyFont="1" applyBorder="1" applyAlignment="1" applyProtection="1">
      <alignment horizontal="center" vertical="center"/>
      <protection locked="0"/>
    </xf>
    <xf numFmtId="0" fontId="30" fillId="0" borderId="77" xfId="2" applyFont="1" applyBorder="1" applyAlignment="1" applyProtection="1">
      <alignment horizontal="center" vertical="center"/>
      <protection locked="0"/>
    </xf>
    <xf numFmtId="0" fontId="30" fillId="0" borderId="78" xfId="2" applyFont="1" applyBorder="1" applyAlignment="1" applyProtection="1">
      <alignment horizontal="center" vertical="center"/>
      <protection locked="0"/>
    </xf>
    <xf numFmtId="0" fontId="30" fillId="0" borderId="79" xfId="2" applyFont="1" applyBorder="1" applyAlignment="1" applyProtection="1">
      <alignment horizontal="center" vertical="center"/>
      <protection locked="0"/>
    </xf>
    <xf numFmtId="0" fontId="30" fillId="0" borderId="80" xfId="2" applyFont="1" applyBorder="1" applyAlignment="1" applyProtection="1">
      <alignment horizontal="center" vertical="center"/>
      <protection locked="0"/>
    </xf>
    <xf numFmtId="0" fontId="30" fillId="0" borderId="81" xfId="2" applyFont="1" applyBorder="1" applyAlignment="1" applyProtection="1">
      <alignment horizontal="center" vertical="center"/>
      <protection locked="0"/>
    </xf>
    <xf numFmtId="0" fontId="30" fillId="0" borderId="82" xfId="2" applyFont="1" applyBorder="1" applyAlignment="1" applyProtection="1">
      <alignment horizontal="center" vertical="center"/>
      <protection locked="0"/>
    </xf>
  </cellXfs>
  <cellStyles count="5">
    <cellStyle name="一般" xfId="0" builtinId="0"/>
    <cellStyle name="一般 2" xfId="2"/>
    <cellStyle name="貨幣 2" xfId="3"/>
    <cellStyle name="貨幣 3" xfId="4"/>
    <cellStyle name="超連結" xfId="1" builtinId="8"/>
  </cellStyles>
  <dxfs count="4">
    <dxf>
      <fill>
        <patternFill>
          <bgColor rgb="FFFCF305"/>
        </patternFill>
      </fill>
    </dxf>
    <dxf>
      <fill>
        <patternFill>
          <bgColor rgb="FFDD080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D4"/>
      <rgbColor rgb="FFFFFF00"/>
      <rgbColor rgb="FFFF00FF"/>
      <rgbColor rgb="FF00FFFF"/>
      <rgbColor rgb="FFDD08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99FF99"/>
      <rgbColor rgb="FF660066"/>
      <rgbColor rgb="FFD99694"/>
      <rgbColor rgb="FF0066CC"/>
      <rgbColor rgb="FFCCCCFF"/>
      <rgbColor rgb="FF000080"/>
      <rgbColor rgb="FFFF00FF"/>
      <rgbColor rgb="FFFCF305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5820F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647640</xdr:colOff>
      <xdr:row>0</xdr:row>
      <xdr:rowOff>241200</xdr:rowOff>
    </xdr:from>
    <xdr:to>
      <xdr:col>11</xdr:col>
      <xdr:colOff>366840</xdr:colOff>
      <xdr:row>1</xdr:row>
      <xdr:rowOff>20160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9516600" y="241200"/>
          <a:ext cx="519120" cy="293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9</xdr:col>
      <xdr:colOff>483480</xdr:colOff>
      <xdr:row>71</xdr:row>
      <xdr:rowOff>1080</xdr:rowOff>
    </xdr:from>
    <xdr:to>
      <xdr:col>9</xdr:col>
      <xdr:colOff>1763640</xdr:colOff>
      <xdr:row>71</xdr:row>
      <xdr:rowOff>12960</xdr:rowOff>
    </xdr:to>
    <xdr:pic>
      <xdr:nvPicPr>
        <xdr:cNvPr id="3" name="Picture 3"/>
        <xdr:cNvPicPr/>
      </xdr:nvPicPr>
      <xdr:blipFill>
        <a:blip xmlns:r="http://schemas.openxmlformats.org/officeDocument/2006/relationships" r:embed="rId2"/>
        <a:stretch/>
      </xdr:blipFill>
      <xdr:spPr>
        <a:xfrm>
          <a:off x="7465680" y="40140360"/>
          <a:ext cx="1280160" cy="11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9</xdr:col>
      <xdr:colOff>483480</xdr:colOff>
      <xdr:row>71</xdr:row>
      <xdr:rowOff>1080</xdr:rowOff>
    </xdr:from>
    <xdr:to>
      <xdr:col>9</xdr:col>
      <xdr:colOff>1763640</xdr:colOff>
      <xdr:row>71</xdr:row>
      <xdr:rowOff>12960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2"/>
        <a:stretch/>
      </xdr:blipFill>
      <xdr:spPr>
        <a:xfrm>
          <a:off x="7465680" y="40140360"/>
          <a:ext cx="1280160" cy="11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9</xdr:col>
      <xdr:colOff>483480</xdr:colOff>
      <xdr:row>160</xdr:row>
      <xdr:rowOff>77040</xdr:rowOff>
    </xdr:from>
    <xdr:to>
      <xdr:col>9</xdr:col>
      <xdr:colOff>1763640</xdr:colOff>
      <xdr:row>160</xdr:row>
      <xdr:rowOff>77400</xdr:rowOff>
    </xdr:to>
    <xdr:pic>
      <xdr:nvPicPr>
        <xdr:cNvPr id="5" name="Picture 3"/>
        <xdr:cNvPicPr/>
      </xdr:nvPicPr>
      <xdr:blipFill>
        <a:blip xmlns:r="http://schemas.openxmlformats.org/officeDocument/2006/relationships" r:embed="rId2"/>
        <a:stretch/>
      </xdr:blipFill>
      <xdr:spPr>
        <a:xfrm>
          <a:off x="7465680" y="64947240"/>
          <a:ext cx="12801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12</xdr:col>
      <xdr:colOff>203760</xdr:colOff>
      <xdr:row>159</xdr:row>
      <xdr:rowOff>63720</xdr:rowOff>
    </xdr:from>
    <xdr:to>
      <xdr:col>14</xdr:col>
      <xdr:colOff>410400</xdr:colOff>
      <xdr:row>161</xdr:row>
      <xdr:rowOff>91081</xdr:rowOff>
    </xdr:to>
    <xdr:pic>
      <xdr:nvPicPr>
        <xdr:cNvPr id="6" name="Picture 3"/>
        <xdr:cNvPicPr/>
      </xdr:nvPicPr>
      <xdr:blipFill>
        <a:blip xmlns:r="http://schemas.openxmlformats.org/officeDocument/2006/relationships" r:embed="rId2"/>
        <a:stretch/>
      </xdr:blipFill>
      <xdr:spPr>
        <a:xfrm>
          <a:off x="10672920" y="64724400"/>
          <a:ext cx="1447200" cy="401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9</xdr:col>
      <xdr:colOff>483480</xdr:colOff>
      <xdr:row>160</xdr:row>
      <xdr:rowOff>77040</xdr:rowOff>
    </xdr:from>
    <xdr:to>
      <xdr:col>9</xdr:col>
      <xdr:colOff>1763640</xdr:colOff>
      <xdr:row>160</xdr:row>
      <xdr:rowOff>77400</xdr:rowOff>
    </xdr:to>
    <xdr:pic>
      <xdr:nvPicPr>
        <xdr:cNvPr id="7" name="Picture 3"/>
        <xdr:cNvPicPr/>
      </xdr:nvPicPr>
      <xdr:blipFill>
        <a:blip xmlns:r="http://schemas.openxmlformats.org/officeDocument/2006/relationships" r:embed="rId2"/>
        <a:stretch/>
      </xdr:blipFill>
      <xdr:spPr>
        <a:xfrm>
          <a:off x="7465680" y="64947240"/>
          <a:ext cx="12801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38160</xdr:colOff>
      <xdr:row>0</xdr:row>
      <xdr:rowOff>0</xdr:rowOff>
    </xdr:from>
    <xdr:to>
      <xdr:col>1</xdr:col>
      <xdr:colOff>82440</xdr:colOff>
      <xdr:row>2</xdr:row>
      <xdr:rowOff>2520</xdr:rowOff>
    </xdr:to>
    <xdr:pic>
      <xdr:nvPicPr>
        <xdr:cNvPr id="8" name="圖片 33"/>
        <xdr:cNvPicPr/>
      </xdr:nvPicPr>
      <xdr:blipFill>
        <a:blip xmlns:r="http://schemas.openxmlformats.org/officeDocument/2006/relationships" r:embed="rId3"/>
        <a:stretch/>
      </xdr:blipFill>
      <xdr:spPr>
        <a:xfrm>
          <a:off x="38160" y="0"/>
          <a:ext cx="891720" cy="793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12</xdr:col>
      <xdr:colOff>38520</xdr:colOff>
      <xdr:row>0</xdr:row>
      <xdr:rowOff>241200</xdr:rowOff>
    </xdr:from>
    <xdr:to>
      <xdr:col>13</xdr:col>
      <xdr:colOff>2520</xdr:colOff>
      <xdr:row>1</xdr:row>
      <xdr:rowOff>83520</xdr:rowOff>
    </xdr:to>
    <xdr:pic>
      <xdr:nvPicPr>
        <xdr:cNvPr id="9" name="圖片 22"/>
        <xdr:cNvPicPr/>
      </xdr:nvPicPr>
      <xdr:blipFill>
        <a:blip xmlns:r="http://schemas.openxmlformats.org/officeDocument/2006/relationships" r:embed="rId4"/>
        <a:stretch/>
      </xdr:blipFill>
      <xdr:spPr>
        <a:xfrm>
          <a:off x="10507680" y="241200"/>
          <a:ext cx="584280" cy="356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9</xdr:col>
      <xdr:colOff>483480</xdr:colOff>
      <xdr:row>161</xdr:row>
      <xdr:rowOff>1080</xdr:rowOff>
    </xdr:from>
    <xdr:to>
      <xdr:col>9</xdr:col>
      <xdr:colOff>1789200</xdr:colOff>
      <xdr:row>161</xdr:row>
      <xdr:rowOff>1440</xdr:rowOff>
    </xdr:to>
    <xdr:pic>
      <xdr:nvPicPr>
        <xdr:cNvPr id="10" name="Picture 3"/>
        <xdr:cNvPicPr/>
      </xdr:nvPicPr>
      <xdr:blipFill>
        <a:blip xmlns:r="http://schemas.openxmlformats.org/officeDocument/2006/relationships" r:embed="rId2"/>
        <a:stretch/>
      </xdr:blipFill>
      <xdr:spPr>
        <a:xfrm>
          <a:off x="7465680" y="65036160"/>
          <a:ext cx="130572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9</xdr:col>
      <xdr:colOff>483480</xdr:colOff>
      <xdr:row>161</xdr:row>
      <xdr:rowOff>1080</xdr:rowOff>
    </xdr:from>
    <xdr:to>
      <xdr:col>9</xdr:col>
      <xdr:colOff>1789200</xdr:colOff>
      <xdr:row>161</xdr:row>
      <xdr:rowOff>1440</xdr:rowOff>
    </xdr:to>
    <xdr:pic>
      <xdr:nvPicPr>
        <xdr:cNvPr id="11" name="Picture 3"/>
        <xdr:cNvPicPr/>
      </xdr:nvPicPr>
      <xdr:blipFill>
        <a:blip xmlns:r="http://schemas.openxmlformats.org/officeDocument/2006/relationships" r:embed="rId2"/>
        <a:stretch/>
      </xdr:blipFill>
      <xdr:spPr>
        <a:xfrm>
          <a:off x="7465680" y="65036160"/>
          <a:ext cx="130572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13</xdr:col>
      <xdr:colOff>241560</xdr:colOff>
      <xdr:row>0</xdr:row>
      <xdr:rowOff>203040</xdr:rowOff>
    </xdr:from>
    <xdr:to>
      <xdr:col>14</xdr:col>
      <xdr:colOff>433440</xdr:colOff>
      <xdr:row>1</xdr:row>
      <xdr:rowOff>185040</xdr:rowOff>
    </xdr:to>
    <xdr:pic>
      <xdr:nvPicPr>
        <xdr:cNvPr id="12" name="圖片 23"/>
        <xdr:cNvPicPr/>
      </xdr:nvPicPr>
      <xdr:blipFill>
        <a:blip xmlns:r="http://schemas.openxmlformats.org/officeDocument/2006/relationships" r:embed="rId5"/>
        <a:stretch/>
      </xdr:blipFill>
      <xdr:spPr>
        <a:xfrm>
          <a:off x="11331000" y="203040"/>
          <a:ext cx="812160" cy="4960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ubileehk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61"/>
  <sheetViews>
    <sheetView tabSelected="1" view="pageBreakPreview" topLeftCell="A80" zoomScale="87" zoomScaleNormal="80" zoomScalePageLayoutView="87" workbookViewId="0">
      <selection activeCell="O85" sqref="O85"/>
    </sheetView>
  </sheetViews>
  <sheetFormatPr defaultColWidth="11" defaultRowHeight="16.5"/>
  <cols>
    <col min="1" max="1" width="11.875" style="15" customWidth="1"/>
    <col min="2" max="2" width="9.625" style="16" customWidth="1"/>
    <col min="3" max="3" width="16.625" style="16" customWidth="1"/>
    <col min="4" max="5" width="11.875" style="15" customWidth="1"/>
    <col min="6" max="8" width="8.625" style="15" customWidth="1"/>
    <col min="9" max="9" width="9.625" style="17" customWidth="1"/>
    <col min="10" max="10" width="26.375" style="15" customWidth="1"/>
    <col min="11" max="11" width="11.125" style="15" customWidth="1"/>
    <col min="12" max="12" width="11.125" style="18" customWidth="1"/>
    <col min="13" max="14" width="8.625" style="15" customWidth="1"/>
    <col min="15" max="15" width="11.125" style="15" customWidth="1"/>
    <col min="16" max="16" width="1.125" style="15" customWidth="1"/>
    <col min="17" max="1024" width="11" style="15"/>
  </cols>
  <sheetData>
    <row r="1" spans="1:17" s="19" customFormat="1" ht="40.5" customHeight="1">
      <c r="B1" s="20"/>
      <c r="C1" s="20"/>
      <c r="D1" s="20"/>
      <c r="E1" s="20"/>
      <c r="F1" s="20"/>
      <c r="G1" s="20" t="s">
        <v>0</v>
      </c>
      <c r="H1" s="20"/>
      <c r="I1" s="21"/>
      <c r="K1" s="22"/>
      <c r="L1" s="22" t="s">
        <v>1</v>
      </c>
      <c r="M1" s="23"/>
      <c r="N1" s="23" t="s">
        <v>2</v>
      </c>
      <c r="O1" s="23"/>
    </row>
    <row r="2" spans="1:17" s="24" customFormat="1" ht="21.75" customHeight="1">
      <c r="B2" s="25" t="s">
        <v>3</v>
      </c>
      <c r="C2" s="25"/>
      <c r="E2" s="26"/>
      <c r="F2" s="27"/>
      <c r="G2" s="27"/>
      <c r="H2" s="27"/>
      <c r="I2" s="28"/>
      <c r="J2" s="14"/>
      <c r="K2" s="14"/>
      <c r="L2" s="14"/>
      <c r="M2" s="14"/>
      <c r="N2" s="14"/>
      <c r="O2" s="14"/>
    </row>
    <row r="3" spans="1:17" s="35" customFormat="1" ht="21.75" customHeight="1">
      <c r="A3" s="29" t="s">
        <v>4</v>
      </c>
      <c r="B3" s="30"/>
      <c r="C3" s="30"/>
      <c r="D3" s="30"/>
      <c r="E3" s="30"/>
      <c r="F3" s="30"/>
      <c r="G3" s="31"/>
      <c r="H3" s="31"/>
      <c r="I3" s="32"/>
      <c r="J3" s="31"/>
      <c r="K3" s="31"/>
      <c r="L3" s="33" t="s">
        <v>5</v>
      </c>
      <c r="M3" s="34"/>
      <c r="N3" s="34"/>
      <c r="O3" s="34"/>
    </row>
    <row r="4" spans="1:17" s="24" customFormat="1" ht="24" customHeight="1">
      <c r="A4" s="13" t="s">
        <v>6</v>
      </c>
      <c r="B4" s="13"/>
      <c r="C4" s="13"/>
      <c r="D4" s="13"/>
      <c r="E4" s="13"/>
      <c r="F4" s="13"/>
      <c r="G4" s="13"/>
      <c r="H4" s="13"/>
      <c r="I4" s="13"/>
      <c r="J4" s="12" t="s">
        <v>7</v>
      </c>
      <c r="K4" s="12"/>
      <c r="L4" s="12"/>
      <c r="M4" s="12"/>
      <c r="N4" s="12"/>
      <c r="O4" s="12"/>
    </row>
    <row r="5" spans="1:17" s="24" customFormat="1" ht="24" customHeight="1">
      <c r="A5" s="11" t="s">
        <v>346</v>
      </c>
      <c r="B5" s="11"/>
      <c r="C5" s="11"/>
      <c r="D5" s="11"/>
      <c r="E5" s="11"/>
      <c r="F5" s="11"/>
      <c r="G5" s="11"/>
      <c r="H5" s="11"/>
      <c r="I5" s="11"/>
      <c r="J5" s="10" t="s">
        <v>8</v>
      </c>
      <c r="K5" s="10"/>
      <c r="L5" s="10"/>
      <c r="M5" s="10"/>
      <c r="N5" s="10"/>
      <c r="O5" s="10"/>
    </row>
    <row r="6" spans="1:17" s="24" customFormat="1" ht="24" customHeight="1">
      <c r="A6" s="9" t="s">
        <v>347</v>
      </c>
      <c r="B6" s="9"/>
      <c r="C6" s="9"/>
      <c r="D6" s="9"/>
      <c r="E6" s="9"/>
      <c r="F6" s="9"/>
      <c r="G6" s="9"/>
      <c r="H6" s="9"/>
      <c r="I6" s="9"/>
      <c r="J6" s="10" t="s">
        <v>345</v>
      </c>
      <c r="K6" s="10"/>
      <c r="L6" s="10"/>
      <c r="M6" s="10"/>
      <c r="N6" s="10"/>
      <c r="O6" s="10"/>
    </row>
    <row r="7" spans="1:17" s="24" customFormat="1" ht="24" customHeight="1">
      <c r="A7" s="9" t="s">
        <v>9</v>
      </c>
      <c r="B7" s="9"/>
      <c r="C7" s="9"/>
      <c r="D7" s="9"/>
      <c r="E7" s="9"/>
      <c r="F7" s="9"/>
      <c r="G7" s="9"/>
      <c r="H7" s="9"/>
      <c r="I7" s="9"/>
      <c r="J7" s="8" t="s">
        <v>10</v>
      </c>
      <c r="K7" s="8"/>
      <c r="L7" s="8"/>
      <c r="M7" s="8"/>
      <c r="N7" s="8"/>
      <c r="O7" s="8"/>
    </row>
    <row r="8" spans="1:17" s="24" customFormat="1" ht="24" customHeight="1">
      <c r="A8" s="7" t="s">
        <v>11</v>
      </c>
      <c r="B8" s="7"/>
      <c r="C8" s="7"/>
      <c r="D8" s="7"/>
      <c r="E8" s="7"/>
      <c r="F8" s="7"/>
      <c r="G8" s="7"/>
      <c r="H8" s="7"/>
      <c r="I8" s="7"/>
      <c r="J8" s="6"/>
      <c r="K8" s="6"/>
      <c r="L8" s="6"/>
      <c r="M8" s="6"/>
      <c r="N8" s="6"/>
      <c r="O8" s="6"/>
    </row>
    <row r="9" spans="1:17" s="24" customFormat="1" ht="12" customHeight="1">
      <c r="B9" s="36"/>
      <c r="C9" s="36"/>
      <c r="D9" s="37"/>
      <c r="E9" s="37"/>
      <c r="F9" s="37"/>
      <c r="G9" s="37"/>
      <c r="H9" s="19"/>
      <c r="I9" s="38"/>
      <c r="J9" s="39"/>
      <c r="K9" s="39"/>
      <c r="L9" s="39"/>
      <c r="M9" s="39"/>
      <c r="N9" s="39"/>
      <c r="O9" s="39"/>
    </row>
    <row r="10" spans="1:17" s="42" customFormat="1" ht="20.100000000000001" customHeight="1">
      <c r="A10" s="40" t="s">
        <v>12</v>
      </c>
      <c r="B10" s="41"/>
      <c r="C10" s="41"/>
      <c r="D10" s="41"/>
      <c r="E10" s="41"/>
      <c r="H10" s="43"/>
      <c r="I10" s="44"/>
      <c r="J10" s="45"/>
      <c r="K10" s="45"/>
      <c r="L10" s="45"/>
      <c r="M10" s="45"/>
      <c r="N10" s="45"/>
      <c r="O10" s="45"/>
    </row>
    <row r="11" spans="1:17" s="42" customFormat="1" ht="20.100000000000001" customHeight="1">
      <c r="A11" s="40"/>
      <c r="B11" s="41"/>
      <c r="C11" s="41"/>
      <c r="D11" s="41"/>
      <c r="E11" s="41"/>
      <c r="H11" s="43"/>
      <c r="I11" s="44"/>
      <c r="J11" s="45"/>
      <c r="K11" s="45"/>
      <c r="L11" s="45"/>
      <c r="M11" s="45"/>
      <c r="N11" s="45"/>
      <c r="O11" s="45"/>
    </row>
    <row r="12" spans="1:17" s="46" customFormat="1" ht="20.100000000000001" customHeight="1">
      <c r="A12" s="5" t="s">
        <v>13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7" s="46" customFormat="1" ht="20.100000000000001" customHeight="1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</row>
    <row r="14" spans="1:17" s="46" customFormat="1" ht="20.100000000000001" customHeight="1">
      <c r="A14" s="4" t="s">
        <v>14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Q14" s="48"/>
    </row>
    <row r="15" spans="1:17" s="49" customFormat="1" ht="30" customHeight="1">
      <c r="A15" s="3" t="s">
        <v>15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7" s="49" customFormat="1" ht="63.4" customHeight="1">
      <c r="A16" s="3"/>
      <c r="B16" s="1" t="s">
        <v>16</v>
      </c>
      <c r="C16" s="1"/>
      <c r="D16" s="1"/>
      <c r="E16" s="257" t="s">
        <v>17</v>
      </c>
      <c r="F16" s="257"/>
      <c r="G16" s="257"/>
      <c r="H16" s="257"/>
      <c r="I16" s="258" t="s">
        <v>18</v>
      </c>
      <c r="J16" s="258"/>
      <c r="K16" s="258"/>
      <c r="L16" s="259" t="s">
        <v>19</v>
      </c>
      <c r="M16" s="259"/>
      <c r="N16" s="259"/>
      <c r="O16" s="259"/>
    </row>
    <row r="17" spans="1:15" s="49" customFormat="1" ht="14.65" customHeight="1">
      <c r="A17" s="3"/>
      <c r="B17" s="260" t="s">
        <v>20</v>
      </c>
      <c r="C17" s="260"/>
      <c r="D17" s="260"/>
      <c r="E17" s="261" t="s">
        <v>21</v>
      </c>
      <c r="F17" s="261"/>
      <c r="G17" s="261"/>
      <c r="H17" s="261"/>
      <c r="I17" s="262" t="s">
        <v>22</v>
      </c>
      <c r="J17" s="262"/>
      <c r="K17" s="262"/>
      <c r="L17" s="263" t="s">
        <v>23</v>
      </c>
      <c r="M17" s="263"/>
      <c r="N17" s="263"/>
      <c r="O17" s="263"/>
    </row>
    <row r="18" spans="1:15" s="46" customFormat="1" ht="63" customHeight="1">
      <c r="A18" s="264" t="s">
        <v>24</v>
      </c>
      <c r="B18" s="265" t="s">
        <v>25</v>
      </c>
      <c r="C18" s="265"/>
      <c r="D18" s="265"/>
      <c r="E18" s="266" t="s">
        <v>26</v>
      </c>
      <c r="F18" s="266"/>
      <c r="G18" s="266"/>
      <c r="H18" s="266"/>
      <c r="I18" s="267" t="s">
        <v>26</v>
      </c>
      <c r="J18" s="267"/>
      <c r="K18" s="267"/>
      <c r="L18" s="267" t="s">
        <v>27</v>
      </c>
      <c r="M18" s="267"/>
      <c r="N18" s="267"/>
      <c r="O18" s="267"/>
    </row>
    <row r="19" spans="1:15" s="46" customFormat="1" ht="39.950000000000003" customHeight="1">
      <c r="A19" s="264"/>
      <c r="B19" s="267" t="s">
        <v>28</v>
      </c>
      <c r="C19" s="267"/>
      <c r="D19" s="267"/>
      <c r="E19" s="265" t="s">
        <v>29</v>
      </c>
      <c r="F19" s="265"/>
      <c r="G19" s="265"/>
      <c r="H19" s="265"/>
      <c r="I19" s="267" t="s">
        <v>30</v>
      </c>
      <c r="J19" s="267"/>
      <c r="K19" s="267"/>
      <c r="L19" s="267" t="s">
        <v>31</v>
      </c>
      <c r="M19" s="267"/>
      <c r="N19" s="267"/>
      <c r="O19" s="267"/>
    </row>
    <row r="20" spans="1:15" s="46" customFormat="1" ht="63.75" customHeight="1">
      <c r="A20" s="264"/>
      <c r="B20" s="268" t="s">
        <v>32</v>
      </c>
      <c r="C20" s="268"/>
      <c r="D20" s="268"/>
      <c r="E20" s="265" t="s">
        <v>33</v>
      </c>
      <c r="F20" s="265"/>
      <c r="G20" s="265"/>
      <c r="H20" s="265"/>
      <c r="I20" s="265" t="s">
        <v>34</v>
      </c>
      <c r="J20" s="265"/>
      <c r="K20" s="265"/>
      <c r="L20" s="267" t="s">
        <v>35</v>
      </c>
      <c r="M20" s="267"/>
      <c r="N20" s="267"/>
      <c r="O20" s="267"/>
    </row>
    <row r="21" spans="1:15" s="46" customFormat="1" ht="39.950000000000003" customHeight="1">
      <c r="A21" s="264"/>
      <c r="B21" s="265" t="s">
        <v>36</v>
      </c>
      <c r="C21" s="265"/>
      <c r="D21" s="265"/>
      <c r="E21" s="265" t="s">
        <v>37</v>
      </c>
      <c r="F21" s="265"/>
      <c r="G21" s="265"/>
      <c r="H21" s="265"/>
      <c r="I21" s="265" t="s">
        <v>38</v>
      </c>
      <c r="J21" s="265"/>
      <c r="K21" s="265"/>
      <c r="L21" s="267" t="s">
        <v>39</v>
      </c>
      <c r="M21" s="267"/>
      <c r="N21" s="267"/>
      <c r="O21" s="267"/>
    </row>
    <row r="22" spans="1:15" s="46" customFormat="1" ht="66.75" customHeight="1">
      <c r="A22" s="264"/>
      <c r="B22" s="265" t="s">
        <v>40</v>
      </c>
      <c r="C22" s="265"/>
      <c r="D22" s="265"/>
      <c r="E22" s="265" t="s">
        <v>40</v>
      </c>
      <c r="F22" s="265"/>
      <c r="G22" s="265"/>
      <c r="H22" s="265"/>
      <c r="I22" s="265" t="s">
        <v>40</v>
      </c>
      <c r="J22" s="265"/>
      <c r="K22" s="265"/>
      <c r="L22" s="267" t="s">
        <v>41</v>
      </c>
      <c r="M22" s="267"/>
      <c r="N22" s="267"/>
      <c r="O22" s="267"/>
    </row>
    <row r="23" spans="1:15" s="46" customFormat="1" ht="43.5" customHeight="1">
      <c r="A23" s="264"/>
      <c r="B23" s="265" t="s">
        <v>42</v>
      </c>
      <c r="C23" s="265"/>
      <c r="D23" s="265"/>
      <c r="E23" s="265" t="s">
        <v>43</v>
      </c>
      <c r="F23" s="265"/>
      <c r="G23" s="265"/>
      <c r="H23" s="265"/>
      <c r="I23" s="265" t="s">
        <v>44</v>
      </c>
      <c r="J23" s="265"/>
      <c r="K23" s="265"/>
      <c r="L23" s="267" t="s">
        <v>45</v>
      </c>
      <c r="M23" s="267"/>
      <c r="N23" s="267"/>
      <c r="O23" s="267"/>
    </row>
    <row r="24" spans="1:15" s="46" customFormat="1" ht="39.950000000000003" customHeight="1">
      <c r="A24" s="264"/>
      <c r="B24" s="265" t="s">
        <v>46</v>
      </c>
      <c r="C24" s="265"/>
      <c r="D24" s="265"/>
      <c r="E24" s="265" t="s">
        <v>47</v>
      </c>
      <c r="F24" s="265"/>
      <c r="G24" s="265"/>
      <c r="H24" s="265"/>
      <c r="I24" s="265" t="s">
        <v>47</v>
      </c>
      <c r="J24" s="265"/>
      <c r="K24" s="265"/>
      <c r="L24" s="267" t="s">
        <v>48</v>
      </c>
      <c r="M24" s="267"/>
      <c r="N24" s="267"/>
      <c r="O24" s="267"/>
    </row>
    <row r="25" spans="1:15" s="46" customFormat="1" ht="39.950000000000003" customHeight="1">
      <c r="A25" s="264"/>
      <c r="B25" s="265" t="s">
        <v>49</v>
      </c>
      <c r="C25" s="265"/>
      <c r="D25" s="265"/>
      <c r="E25" s="265" t="s">
        <v>50</v>
      </c>
      <c r="F25" s="265"/>
      <c r="G25" s="265"/>
      <c r="H25" s="265"/>
      <c r="I25" s="267" t="s">
        <v>50</v>
      </c>
      <c r="J25" s="267"/>
      <c r="K25" s="267"/>
      <c r="L25" s="267" t="s">
        <v>51</v>
      </c>
      <c r="M25" s="267"/>
      <c r="N25" s="267"/>
      <c r="O25" s="267"/>
    </row>
    <row r="26" spans="1:15" s="46" customFormat="1" ht="39.950000000000003" customHeight="1">
      <c r="A26" s="264"/>
      <c r="B26" s="269"/>
      <c r="C26" s="269"/>
      <c r="D26" s="269"/>
      <c r="E26" s="269"/>
      <c r="F26" s="269"/>
      <c r="G26" s="269"/>
      <c r="H26" s="269"/>
      <c r="I26" s="270"/>
      <c r="J26" s="270"/>
      <c r="K26" s="270"/>
      <c r="L26" s="271" t="s">
        <v>52</v>
      </c>
      <c r="M26" s="271"/>
      <c r="N26" s="271"/>
      <c r="O26" s="271"/>
    </row>
    <row r="27" spans="1:15" s="46" customFormat="1" ht="39.950000000000003" customHeight="1">
      <c r="A27" s="264"/>
      <c r="B27" s="50"/>
      <c r="C27" s="51"/>
      <c r="D27" s="52"/>
      <c r="E27" s="269"/>
      <c r="F27" s="269"/>
      <c r="G27" s="269"/>
      <c r="H27" s="269"/>
      <c r="I27" s="50"/>
      <c r="J27" s="51"/>
      <c r="K27" s="52"/>
      <c r="L27" s="271" t="s">
        <v>53</v>
      </c>
      <c r="M27" s="271"/>
      <c r="N27" s="271"/>
      <c r="O27" s="271"/>
    </row>
    <row r="28" spans="1:15" s="46" customFormat="1" ht="48.75" customHeight="1" thickTop="1" thickBot="1">
      <c r="A28" s="264"/>
      <c r="B28" s="50"/>
      <c r="C28" s="51"/>
      <c r="D28" s="52"/>
      <c r="E28" s="269"/>
      <c r="F28" s="269"/>
      <c r="G28" s="269"/>
      <c r="H28" s="269"/>
      <c r="I28" s="50"/>
      <c r="J28" s="51"/>
      <c r="K28" s="52"/>
      <c r="L28" s="271" t="s">
        <v>54</v>
      </c>
      <c r="M28" s="271"/>
      <c r="N28" s="271"/>
      <c r="O28" s="271"/>
    </row>
    <row r="29" spans="1:15" s="54" customFormat="1" ht="50.1" customHeight="1" thickTop="1" thickBot="1">
      <c r="A29" s="53" t="s">
        <v>55</v>
      </c>
      <c r="B29" s="272"/>
      <c r="C29" s="272"/>
      <c r="D29" s="273"/>
      <c r="E29" s="371"/>
      <c r="F29" s="272"/>
      <c r="G29" s="272"/>
      <c r="H29" s="372"/>
      <c r="I29" s="366"/>
      <c r="J29" s="367"/>
      <c r="K29" s="368"/>
      <c r="L29" s="369"/>
      <c r="M29" s="370"/>
      <c r="N29" s="370"/>
      <c r="O29" s="368"/>
    </row>
    <row r="30" spans="1:15" s="19" customFormat="1" ht="42.95" customHeight="1" thickTop="1" thickBot="1">
      <c r="A30" s="55" t="s">
        <v>56</v>
      </c>
      <c r="B30" s="360" t="s">
        <v>344</v>
      </c>
      <c r="C30" s="360"/>
      <c r="D30" s="365"/>
      <c r="E30" s="364"/>
      <c r="F30" s="362"/>
      <c r="G30" s="362"/>
      <c r="H30" s="363"/>
      <c r="I30" s="358"/>
      <c r="J30" s="358"/>
      <c r="K30" s="358"/>
      <c r="L30" s="359"/>
      <c r="M30" s="359"/>
      <c r="N30" s="359"/>
      <c r="O30" s="359"/>
    </row>
    <row r="31" spans="1:15" s="19" customFormat="1" ht="39.950000000000003" customHeight="1" thickTop="1">
      <c r="A31" s="56"/>
      <c r="H31" s="361"/>
    </row>
    <row r="32" spans="1:15" s="24" customFormat="1" ht="87.95" customHeight="1">
      <c r="A32" s="57"/>
      <c r="B32" s="274" t="s">
        <v>57</v>
      </c>
      <c r="C32" s="274"/>
      <c r="D32" s="274"/>
      <c r="E32" s="274"/>
      <c r="F32" s="274"/>
      <c r="G32" s="274"/>
      <c r="H32" s="274"/>
      <c r="I32" s="274"/>
      <c r="J32" s="274"/>
      <c r="K32" s="274"/>
      <c r="L32" s="274"/>
      <c r="M32" s="274"/>
      <c r="N32" s="274"/>
      <c r="O32" s="274"/>
    </row>
    <row r="33" spans="1:19" s="60" customFormat="1" ht="35.1" customHeight="1">
      <c r="A33" s="58" t="s">
        <v>58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</row>
    <row r="34" spans="1:19" s="66" customFormat="1" ht="42" customHeight="1">
      <c r="A34" s="61" t="s">
        <v>59</v>
      </c>
      <c r="B34" s="275" t="s">
        <v>60</v>
      </c>
      <c r="C34" s="275"/>
      <c r="D34" s="62" t="s">
        <v>61</v>
      </c>
      <c r="E34" s="62" t="s">
        <v>62</v>
      </c>
      <c r="F34" s="276" t="s">
        <v>63</v>
      </c>
      <c r="G34" s="276"/>
      <c r="H34" s="63" t="s">
        <v>64</v>
      </c>
      <c r="I34" s="275" t="s">
        <v>60</v>
      </c>
      <c r="J34" s="275"/>
      <c r="K34" s="62" t="s">
        <v>65</v>
      </c>
      <c r="L34" s="62" t="s">
        <v>62</v>
      </c>
      <c r="M34" s="276" t="s">
        <v>63</v>
      </c>
      <c r="N34" s="276"/>
      <c r="O34" s="64" t="s">
        <v>66</v>
      </c>
      <c r="P34" s="65"/>
      <c r="Q34" s="65"/>
      <c r="R34" s="65"/>
      <c r="S34" s="65"/>
    </row>
    <row r="35" spans="1:19" s="24" customFormat="1" ht="37.700000000000003" customHeight="1">
      <c r="A35" s="277"/>
      <c r="B35" s="278" t="s">
        <v>67</v>
      </c>
      <c r="C35" s="278"/>
      <c r="D35" s="279">
        <v>200</v>
      </c>
      <c r="E35" s="279"/>
      <c r="F35" s="280"/>
      <c r="G35" s="280"/>
      <c r="H35" s="67">
        <f>SUM(D35*F35)</f>
        <v>0</v>
      </c>
      <c r="I35" s="281" t="s">
        <v>68</v>
      </c>
      <c r="J35" s="281"/>
      <c r="K35" s="282">
        <v>375</v>
      </c>
      <c r="L35" s="282"/>
      <c r="M35" s="283"/>
      <c r="N35" s="283"/>
      <c r="O35" s="67">
        <f>SUM(K35*M35)</f>
        <v>0</v>
      </c>
      <c r="P35" s="69"/>
      <c r="Q35" s="69"/>
      <c r="R35" s="69"/>
      <c r="S35" s="69"/>
    </row>
    <row r="36" spans="1:19" s="24" customFormat="1" ht="81" customHeight="1">
      <c r="A36" s="277"/>
      <c r="B36" s="281" t="s">
        <v>69</v>
      </c>
      <c r="C36" s="281"/>
      <c r="D36" s="284">
        <v>168</v>
      </c>
      <c r="E36" s="284"/>
      <c r="F36" s="280"/>
      <c r="G36" s="280"/>
      <c r="H36" s="67">
        <f>SUM(D36*F36)</f>
        <v>0</v>
      </c>
      <c r="I36" s="285" t="s">
        <v>70</v>
      </c>
      <c r="J36" s="285"/>
      <c r="K36" s="286">
        <v>198</v>
      </c>
      <c r="L36" s="286"/>
      <c r="M36" s="283"/>
      <c r="N36" s="283"/>
      <c r="O36" s="67">
        <f>SUM(K36*M36)</f>
        <v>0</v>
      </c>
      <c r="P36" s="69"/>
      <c r="Q36" s="69"/>
      <c r="R36" s="69"/>
      <c r="S36" s="69"/>
    </row>
    <row r="37" spans="1:19" s="24" customFormat="1" ht="48" customHeight="1">
      <c r="A37" s="277"/>
      <c r="B37" s="285" t="s">
        <v>71</v>
      </c>
      <c r="C37" s="285"/>
      <c r="D37" s="287">
        <v>198</v>
      </c>
      <c r="E37" s="287"/>
      <c r="F37" s="280"/>
      <c r="G37" s="280"/>
      <c r="H37" s="67">
        <f>SUM(D37*F37)</f>
        <v>0</v>
      </c>
      <c r="I37" s="285" t="s">
        <v>72</v>
      </c>
      <c r="J37" s="285"/>
      <c r="K37" s="286">
        <v>198</v>
      </c>
      <c r="L37" s="286"/>
      <c r="M37" s="283"/>
      <c r="N37" s="283"/>
      <c r="O37" s="68">
        <f>SUM(K37*M37)</f>
        <v>0</v>
      </c>
      <c r="P37" s="69"/>
      <c r="Q37" s="69"/>
      <c r="R37" s="69"/>
      <c r="S37" s="69"/>
    </row>
    <row r="38" spans="1:19" s="24" customFormat="1" ht="65.099999999999994" customHeight="1">
      <c r="A38" s="277"/>
      <c r="B38" s="285" t="s">
        <v>73</v>
      </c>
      <c r="C38" s="285"/>
      <c r="D38" s="288">
        <v>280</v>
      </c>
      <c r="E38" s="288"/>
      <c r="F38" s="280"/>
      <c r="G38" s="280"/>
      <c r="H38" s="67">
        <f>SUM(D38*F38)</f>
        <v>0</v>
      </c>
      <c r="I38" s="285" t="s">
        <v>74</v>
      </c>
      <c r="J38" s="285"/>
      <c r="K38" s="286">
        <v>198</v>
      </c>
      <c r="L38" s="286"/>
      <c r="M38" s="283"/>
      <c r="N38" s="283"/>
      <c r="O38" s="68">
        <f>SUM(K38*M38)</f>
        <v>0</v>
      </c>
      <c r="P38" s="69"/>
      <c r="Q38" s="69"/>
      <c r="R38" s="69"/>
      <c r="S38" s="69"/>
    </row>
    <row r="39" spans="1:19" s="24" customFormat="1" ht="51.4" customHeight="1">
      <c r="A39" s="277"/>
      <c r="B39" s="285" t="s">
        <v>75</v>
      </c>
      <c r="C39" s="285"/>
      <c r="D39" s="287">
        <v>250</v>
      </c>
      <c r="E39" s="287"/>
      <c r="F39" s="280"/>
      <c r="G39" s="280"/>
      <c r="H39" s="67">
        <f>SUM(D39*F39)</f>
        <v>0</v>
      </c>
      <c r="I39" s="285" t="s">
        <v>76</v>
      </c>
      <c r="J39" s="285"/>
      <c r="K39" s="286">
        <v>238</v>
      </c>
      <c r="L39" s="286"/>
      <c r="M39" s="283"/>
      <c r="N39" s="283"/>
      <c r="O39" s="68">
        <f>SUM(K39*M39)</f>
        <v>0</v>
      </c>
    </row>
    <row r="40" spans="1:19" s="24" customFormat="1" ht="69.95" customHeight="1">
      <c r="A40" s="277"/>
      <c r="B40" s="285" t="s">
        <v>77</v>
      </c>
      <c r="C40" s="285"/>
      <c r="D40" s="288">
        <v>320</v>
      </c>
      <c r="E40" s="288"/>
      <c r="F40" s="280"/>
      <c r="G40" s="280"/>
      <c r="H40" s="67">
        <f>SUM(D40*F40)</f>
        <v>0</v>
      </c>
      <c r="I40" s="289" t="s">
        <v>78</v>
      </c>
      <c r="J40" s="289"/>
      <c r="K40" s="290">
        <v>168</v>
      </c>
      <c r="L40" s="290"/>
      <c r="M40" s="283"/>
      <c r="N40" s="283"/>
      <c r="O40" s="68">
        <f>SUM(K40*M40)</f>
        <v>0</v>
      </c>
    </row>
    <row r="41" spans="1:19" s="24" customFormat="1" ht="65.099999999999994" customHeight="1">
      <c r="A41" s="277"/>
      <c r="B41" s="291" t="s">
        <v>79</v>
      </c>
      <c r="C41" s="291"/>
      <c r="D41" s="292">
        <v>128</v>
      </c>
      <c r="E41" s="292"/>
      <c r="F41" s="293"/>
      <c r="G41" s="293"/>
      <c r="H41" s="67">
        <f>SUM(D41*F41)</f>
        <v>0</v>
      </c>
      <c r="I41" s="294" t="s">
        <v>80</v>
      </c>
      <c r="J41" s="294"/>
      <c r="K41" s="295">
        <v>270</v>
      </c>
      <c r="L41" s="295"/>
      <c r="M41" s="283"/>
      <c r="N41" s="283"/>
      <c r="O41" s="68">
        <f>SUM(K41*M41)</f>
        <v>0</v>
      </c>
    </row>
    <row r="42" spans="1:19" s="24" customFormat="1" ht="39.950000000000003" customHeight="1">
      <c r="A42" s="72" t="s">
        <v>81</v>
      </c>
      <c r="B42" s="296" t="s">
        <v>82</v>
      </c>
      <c r="C42" s="296"/>
      <c r="D42" s="73" t="s">
        <v>83</v>
      </c>
      <c r="E42" s="73" t="s">
        <v>84</v>
      </c>
      <c r="F42" s="74" t="s">
        <v>85</v>
      </c>
      <c r="G42" s="74" t="s">
        <v>86</v>
      </c>
      <c r="H42" s="75" t="s">
        <v>87</v>
      </c>
      <c r="I42" s="296" t="s">
        <v>82</v>
      </c>
      <c r="J42" s="296"/>
      <c r="K42" s="74" t="s">
        <v>83</v>
      </c>
      <c r="L42" s="74" t="s">
        <v>84</v>
      </c>
      <c r="M42" s="74" t="s">
        <v>85</v>
      </c>
      <c r="N42" s="74" t="s">
        <v>86</v>
      </c>
      <c r="O42" s="76" t="s">
        <v>87</v>
      </c>
      <c r="P42" s="69"/>
      <c r="Q42" s="69"/>
    </row>
    <row r="43" spans="1:19" s="24" customFormat="1" ht="50.25" customHeight="1">
      <c r="A43" s="297" t="s">
        <v>88</v>
      </c>
      <c r="B43" s="298" t="s">
        <v>89</v>
      </c>
      <c r="C43" s="298"/>
      <c r="D43" s="77">
        <v>198</v>
      </c>
      <c r="E43" s="78">
        <v>300</v>
      </c>
      <c r="F43" s="79"/>
      <c r="G43" s="80"/>
      <c r="H43" s="81">
        <f>SUM(D43*F43+E43*G43)</f>
        <v>0</v>
      </c>
      <c r="I43" s="299" t="s">
        <v>90</v>
      </c>
      <c r="J43" s="299"/>
      <c r="K43" s="300">
        <v>240</v>
      </c>
      <c r="L43" s="300"/>
      <c r="M43" s="283"/>
      <c r="N43" s="283"/>
      <c r="O43" s="68">
        <f>SUM(K43*M43+L43*N43)</f>
        <v>0</v>
      </c>
      <c r="P43" s="69"/>
      <c r="Q43" s="69"/>
    </row>
    <row r="44" spans="1:19" s="24" customFormat="1" ht="60.95" customHeight="1">
      <c r="A44" s="297"/>
      <c r="B44" s="301" t="s">
        <v>91</v>
      </c>
      <c r="C44" s="301"/>
      <c r="D44" s="295">
        <v>380</v>
      </c>
      <c r="E44" s="295"/>
      <c r="F44" s="302"/>
      <c r="G44" s="302"/>
      <c r="H44" s="81">
        <f>SUM(F44*D44)</f>
        <v>0</v>
      </c>
      <c r="I44" s="303" t="s">
        <v>92</v>
      </c>
      <c r="J44" s="303"/>
      <c r="K44" s="295">
        <v>280</v>
      </c>
      <c r="L44" s="295"/>
      <c r="M44" s="304"/>
      <c r="N44" s="304"/>
      <c r="O44" s="68">
        <f>SUM(K44*M44)</f>
        <v>0</v>
      </c>
      <c r="P44" s="69"/>
      <c r="Q44" s="69"/>
    </row>
    <row r="45" spans="1:19" s="88" customFormat="1" ht="39.950000000000003" customHeight="1">
      <c r="A45" s="82" t="s">
        <v>59</v>
      </c>
      <c r="B45" s="305" t="s">
        <v>60</v>
      </c>
      <c r="C45" s="305"/>
      <c r="D45" s="83" t="s">
        <v>83</v>
      </c>
      <c r="E45" s="83" t="s">
        <v>84</v>
      </c>
      <c r="F45" s="84" t="s">
        <v>85</v>
      </c>
      <c r="G45" s="84" t="s">
        <v>86</v>
      </c>
      <c r="H45" s="85" t="s">
        <v>93</v>
      </c>
      <c r="I45" s="275" t="s">
        <v>60</v>
      </c>
      <c r="J45" s="275"/>
      <c r="K45" s="83" t="s">
        <v>83</v>
      </c>
      <c r="L45" s="83" t="s">
        <v>84</v>
      </c>
      <c r="M45" s="86" t="s">
        <v>85</v>
      </c>
      <c r="N45" s="86" t="s">
        <v>86</v>
      </c>
      <c r="O45" s="87" t="s">
        <v>93</v>
      </c>
    </row>
    <row r="46" spans="1:19" s="95" customFormat="1" ht="54.95" customHeight="1">
      <c r="A46" s="306" t="s">
        <v>94</v>
      </c>
      <c r="B46" s="307" t="s">
        <v>95</v>
      </c>
      <c r="C46" s="307"/>
      <c r="D46" s="89">
        <v>330</v>
      </c>
      <c r="E46" s="89">
        <v>450</v>
      </c>
      <c r="F46" s="90"/>
      <c r="G46" s="91"/>
      <c r="H46" s="67">
        <f t="shared" ref="H46:H53" si="0">SUM(D46*F46+E46*G46)</f>
        <v>0</v>
      </c>
      <c r="I46" s="308" t="s">
        <v>96</v>
      </c>
      <c r="J46" s="308"/>
      <c r="K46" s="89">
        <v>340</v>
      </c>
      <c r="L46" s="89">
        <v>470</v>
      </c>
      <c r="M46" s="92"/>
      <c r="N46" s="93"/>
      <c r="O46" s="94">
        <f>SUM(K46*M46+L46*N46)</f>
        <v>0</v>
      </c>
    </row>
    <row r="47" spans="1:19" s="95" customFormat="1" ht="51" customHeight="1">
      <c r="A47" s="306"/>
      <c r="B47" s="309" t="s">
        <v>97</v>
      </c>
      <c r="C47" s="309"/>
      <c r="D47" s="96">
        <v>230</v>
      </c>
      <c r="E47" s="96">
        <v>350</v>
      </c>
      <c r="F47" s="90"/>
      <c r="G47" s="91"/>
      <c r="H47" s="97">
        <f t="shared" si="0"/>
        <v>0</v>
      </c>
      <c r="I47" s="310" t="s">
        <v>98</v>
      </c>
      <c r="J47" s="310"/>
      <c r="K47" s="89">
        <v>340</v>
      </c>
      <c r="L47" s="89">
        <v>470</v>
      </c>
      <c r="M47" s="98"/>
      <c r="N47" s="99"/>
      <c r="O47" s="94">
        <f>SUM(K47*M47+L47*N47)</f>
        <v>0</v>
      </c>
    </row>
    <row r="48" spans="1:19" s="95" customFormat="1" ht="48.95" customHeight="1">
      <c r="A48" s="306"/>
      <c r="B48" s="311" t="s">
        <v>99</v>
      </c>
      <c r="C48" s="311"/>
      <c r="D48" s="89">
        <v>310</v>
      </c>
      <c r="E48" s="89">
        <v>430</v>
      </c>
      <c r="F48" s="90"/>
      <c r="G48" s="91"/>
      <c r="H48" s="67">
        <f t="shared" si="0"/>
        <v>0</v>
      </c>
      <c r="I48" s="310" t="s">
        <v>100</v>
      </c>
      <c r="J48" s="310"/>
      <c r="K48" s="89">
        <v>288</v>
      </c>
      <c r="L48" s="89">
        <v>400</v>
      </c>
      <c r="M48" s="283"/>
      <c r="N48" s="283"/>
      <c r="O48" s="68">
        <f t="shared" ref="O48:O53" si="1">SUM(K48*M48)</f>
        <v>0</v>
      </c>
    </row>
    <row r="49" spans="1:15" s="95" customFormat="1" ht="54.95" customHeight="1">
      <c r="A49" s="306"/>
      <c r="B49" s="311" t="s">
        <v>101</v>
      </c>
      <c r="C49" s="311"/>
      <c r="D49" s="89">
        <v>240</v>
      </c>
      <c r="E49" s="89">
        <v>320</v>
      </c>
      <c r="F49" s="90"/>
      <c r="G49" s="91"/>
      <c r="H49" s="97">
        <f t="shared" si="0"/>
        <v>0</v>
      </c>
      <c r="I49" s="312" t="s">
        <v>102</v>
      </c>
      <c r="J49" s="312"/>
      <c r="K49" s="284">
        <v>420</v>
      </c>
      <c r="L49" s="284"/>
      <c r="M49" s="283"/>
      <c r="N49" s="283"/>
      <c r="O49" s="68">
        <f t="shared" si="1"/>
        <v>0</v>
      </c>
    </row>
    <row r="50" spans="1:15" s="95" customFormat="1" ht="57.95" customHeight="1">
      <c r="A50" s="306"/>
      <c r="B50" s="311" t="s">
        <v>103</v>
      </c>
      <c r="C50" s="311"/>
      <c r="D50" s="89">
        <v>260</v>
      </c>
      <c r="E50" s="89">
        <v>350</v>
      </c>
      <c r="F50" s="90"/>
      <c r="G50" s="91"/>
      <c r="H50" s="67">
        <f t="shared" si="0"/>
        <v>0</v>
      </c>
      <c r="I50" s="313" t="s">
        <v>104</v>
      </c>
      <c r="J50" s="313"/>
      <c r="K50" s="284">
        <v>420</v>
      </c>
      <c r="L50" s="284"/>
      <c r="M50" s="283"/>
      <c r="N50" s="283"/>
      <c r="O50" s="68">
        <f t="shared" si="1"/>
        <v>0</v>
      </c>
    </row>
    <row r="51" spans="1:15" s="95" customFormat="1" ht="75.400000000000006" customHeight="1">
      <c r="A51" s="306"/>
      <c r="B51" s="311" t="s">
        <v>105</v>
      </c>
      <c r="C51" s="311"/>
      <c r="D51" s="89">
        <v>260</v>
      </c>
      <c r="E51" s="89">
        <v>350</v>
      </c>
      <c r="F51" s="90"/>
      <c r="G51" s="91"/>
      <c r="H51" s="67">
        <f t="shared" si="0"/>
        <v>0</v>
      </c>
      <c r="I51" s="313" t="s">
        <v>106</v>
      </c>
      <c r="J51" s="313"/>
      <c r="K51" s="284">
        <v>650</v>
      </c>
      <c r="L51" s="284"/>
      <c r="M51" s="283"/>
      <c r="N51" s="283"/>
      <c r="O51" s="94">
        <f t="shared" si="1"/>
        <v>0</v>
      </c>
    </row>
    <row r="52" spans="1:15" s="95" customFormat="1" ht="82.5" customHeight="1">
      <c r="A52" s="306"/>
      <c r="B52" s="311" t="s">
        <v>107</v>
      </c>
      <c r="C52" s="311"/>
      <c r="D52" s="89">
        <v>260</v>
      </c>
      <c r="E52" s="89">
        <v>350</v>
      </c>
      <c r="F52" s="90"/>
      <c r="G52" s="91"/>
      <c r="H52" s="67">
        <f t="shared" si="0"/>
        <v>0</v>
      </c>
      <c r="I52" s="313" t="s">
        <v>108</v>
      </c>
      <c r="J52" s="313"/>
      <c r="K52" s="284">
        <v>999</v>
      </c>
      <c r="L52" s="284"/>
      <c r="M52" s="283"/>
      <c r="N52" s="283"/>
      <c r="O52" s="68">
        <f t="shared" si="1"/>
        <v>0</v>
      </c>
    </row>
    <row r="53" spans="1:15" s="95" customFormat="1" ht="62.1" customHeight="1">
      <c r="A53" s="306"/>
      <c r="B53" s="311" t="s">
        <v>109</v>
      </c>
      <c r="C53" s="311"/>
      <c r="D53" s="89">
        <v>270</v>
      </c>
      <c r="E53" s="89">
        <v>360</v>
      </c>
      <c r="F53" s="100"/>
      <c r="G53" s="101"/>
      <c r="H53" s="97">
        <f t="shared" si="0"/>
        <v>0</v>
      </c>
      <c r="I53" s="313" t="s">
        <v>110</v>
      </c>
      <c r="J53" s="313"/>
      <c r="K53" s="284">
        <v>1200</v>
      </c>
      <c r="L53" s="284"/>
      <c r="M53" s="314"/>
      <c r="N53" s="314"/>
      <c r="O53" s="94">
        <f t="shared" si="1"/>
        <v>0</v>
      </c>
    </row>
    <row r="54" spans="1:15" s="24" customFormat="1" ht="24.95" customHeight="1">
      <c r="A54" s="57"/>
      <c r="B54" s="102"/>
      <c r="C54" s="102"/>
      <c r="D54" s="103"/>
      <c r="E54" s="104"/>
      <c r="F54" s="103"/>
      <c r="G54" s="103"/>
      <c r="H54" s="105"/>
      <c r="I54" s="102"/>
      <c r="J54" s="102"/>
      <c r="K54" s="103"/>
      <c r="L54" s="106"/>
      <c r="M54" s="103"/>
      <c r="N54" s="103"/>
      <c r="O54" s="106"/>
    </row>
    <row r="55" spans="1:15" s="95" customFormat="1" ht="39.950000000000003" customHeight="1">
      <c r="A55" s="107" t="s">
        <v>59</v>
      </c>
      <c r="B55" s="315" t="s">
        <v>60</v>
      </c>
      <c r="C55" s="315"/>
      <c r="D55" s="108" t="s">
        <v>83</v>
      </c>
      <c r="E55" s="108" t="s">
        <v>84</v>
      </c>
      <c r="F55" s="74" t="s">
        <v>85</v>
      </c>
      <c r="G55" s="74" t="s">
        <v>86</v>
      </c>
      <c r="H55" s="109" t="s">
        <v>93</v>
      </c>
      <c r="I55" s="315" t="s">
        <v>60</v>
      </c>
      <c r="J55" s="315"/>
      <c r="K55" s="108" t="s">
        <v>83</v>
      </c>
      <c r="L55" s="108" t="s">
        <v>84</v>
      </c>
      <c r="M55" s="74" t="s">
        <v>85</v>
      </c>
      <c r="N55" s="74" t="s">
        <v>86</v>
      </c>
      <c r="O55" s="109" t="s">
        <v>93</v>
      </c>
    </row>
    <row r="56" spans="1:15" s="95" customFormat="1" ht="48" customHeight="1">
      <c r="A56" s="316" t="s">
        <v>111</v>
      </c>
      <c r="B56" s="317" t="s">
        <v>112</v>
      </c>
      <c r="C56" s="317"/>
      <c r="D56" s="111">
        <v>88</v>
      </c>
      <c r="E56" s="70">
        <v>128</v>
      </c>
      <c r="F56" s="92"/>
      <c r="G56" s="93"/>
      <c r="H56" s="112">
        <f t="shared" ref="H56:H63" si="2">SUM(D56*F56+E56*G56)</f>
        <v>0</v>
      </c>
      <c r="I56" s="318" t="s">
        <v>113</v>
      </c>
      <c r="J56" s="318"/>
      <c r="K56" s="111">
        <v>120</v>
      </c>
      <c r="L56" s="113">
        <v>180</v>
      </c>
      <c r="M56" s="92"/>
      <c r="N56" s="93"/>
      <c r="O56" s="112">
        <f t="shared" ref="O56:O63" si="3">SUM(K56*M56+L56*N56)</f>
        <v>0</v>
      </c>
    </row>
    <row r="57" spans="1:15" s="95" customFormat="1" ht="48" customHeight="1">
      <c r="A57" s="316"/>
      <c r="B57" s="317" t="s">
        <v>114</v>
      </c>
      <c r="C57" s="317"/>
      <c r="D57" s="111">
        <v>238</v>
      </c>
      <c r="E57" s="70">
        <v>328</v>
      </c>
      <c r="F57" s="98"/>
      <c r="G57" s="99"/>
      <c r="H57" s="114">
        <f t="shared" si="2"/>
        <v>0</v>
      </c>
      <c r="I57" s="318" t="s">
        <v>115</v>
      </c>
      <c r="J57" s="318"/>
      <c r="K57" s="111">
        <v>120</v>
      </c>
      <c r="L57" s="113">
        <v>180</v>
      </c>
      <c r="M57" s="98"/>
      <c r="N57" s="99"/>
      <c r="O57" s="112">
        <f t="shared" si="3"/>
        <v>0</v>
      </c>
    </row>
    <row r="58" spans="1:15" s="95" customFormat="1" ht="48" customHeight="1">
      <c r="A58" s="316"/>
      <c r="B58" s="317" t="s">
        <v>116</v>
      </c>
      <c r="C58" s="317"/>
      <c r="D58" s="111">
        <v>268</v>
      </c>
      <c r="E58" s="70">
        <v>368</v>
      </c>
      <c r="F58" s="98"/>
      <c r="G58" s="99"/>
      <c r="H58" s="114">
        <f t="shared" si="2"/>
        <v>0</v>
      </c>
      <c r="I58" s="318" t="s">
        <v>117</v>
      </c>
      <c r="J58" s="318"/>
      <c r="K58" s="111">
        <v>120</v>
      </c>
      <c r="L58" s="113">
        <v>180</v>
      </c>
      <c r="M58" s="98"/>
      <c r="N58" s="99"/>
      <c r="O58" s="114">
        <f t="shared" si="3"/>
        <v>0</v>
      </c>
    </row>
    <row r="59" spans="1:15" s="95" customFormat="1" ht="48" customHeight="1">
      <c r="A59" s="316"/>
      <c r="B59" s="317" t="s">
        <v>118</v>
      </c>
      <c r="C59" s="317"/>
      <c r="D59" s="111">
        <v>268</v>
      </c>
      <c r="E59" s="70">
        <v>388</v>
      </c>
      <c r="F59" s="98"/>
      <c r="G59" s="99"/>
      <c r="H59" s="114">
        <f t="shared" si="2"/>
        <v>0</v>
      </c>
      <c r="I59" s="307" t="s">
        <v>119</v>
      </c>
      <c r="J59" s="307"/>
      <c r="K59" s="115">
        <v>120</v>
      </c>
      <c r="L59" s="115">
        <v>180</v>
      </c>
      <c r="M59" s="98"/>
      <c r="N59" s="99"/>
      <c r="O59" s="112">
        <f t="shared" si="3"/>
        <v>0</v>
      </c>
    </row>
    <row r="60" spans="1:15" s="95" customFormat="1" ht="48" customHeight="1">
      <c r="A60" s="316"/>
      <c r="B60" s="317" t="s">
        <v>120</v>
      </c>
      <c r="C60" s="317"/>
      <c r="D60" s="111">
        <v>278</v>
      </c>
      <c r="E60" s="70">
        <v>388</v>
      </c>
      <c r="F60" s="98"/>
      <c r="G60" s="99"/>
      <c r="H60" s="114">
        <f t="shared" si="2"/>
        <v>0</v>
      </c>
      <c r="I60" s="311" t="s">
        <v>121</v>
      </c>
      <c r="J60" s="311"/>
      <c r="K60" s="115">
        <v>140</v>
      </c>
      <c r="L60" s="115">
        <v>200</v>
      </c>
      <c r="M60" s="98"/>
      <c r="N60" s="99"/>
      <c r="O60" s="112">
        <f t="shared" si="3"/>
        <v>0</v>
      </c>
    </row>
    <row r="61" spans="1:15" s="95" customFormat="1" ht="57" customHeight="1">
      <c r="A61" s="316"/>
      <c r="B61" s="317" t="s">
        <v>122</v>
      </c>
      <c r="C61" s="317"/>
      <c r="D61" s="111">
        <v>288</v>
      </c>
      <c r="E61" s="70">
        <v>395</v>
      </c>
      <c r="F61" s="98"/>
      <c r="G61" s="99"/>
      <c r="H61" s="114">
        <f t="shared" si="2"/>
        <v>0</v>
      </c>
      <c r="I61" s="319" t="s">
        <v>123</v>
      </c>
      <c r="J61" s="319"/>
      <c r="K61" s="115">
        <v>238</v>
      </c>
      <c r="L61" s="115">
        <v>328</v>
      </c>
      <c r="M61" s="98"/>
      <c r="N61" s="99"/>
      <c r="O61" s="112">
        <f t="shared" si="3"/>
        <v>0</v>
      </c>
    </row>
    <row r="62" spans="1:15" s="116" customFormat="1" ht="62.1" customHeight="1">
      <c r="A62" s="316"/>
      <c r="B62" s="317" t="s">
        <v>124</v>
      </c>
      <c r="C62" s="317"/>
      <c r="D62" s="111">
        <v>308</v>
      </c>
      <c r="E62" s="70">
        <v>420</v>
      </c>
      <c r="F62" s="98"/>
      <c r="G62" s="99"/>
      <c r="H62" s="112">
        <f t="shared" si="2"/>
        <v>0</v>
      </c>
      <c r="I62" s="320" t="s">
        <v>125</v>
      </c>
      <c r="J62" s="320"/>
      <c r="K62" s="115">
        <v>238</v>
      </c>
      <c r="L62" s="115">
        <v>328</v>
      </c>
      <c r="M62" s="98"/>
      <c r="N62" s="99"/>
      <c r="O62" s="112">
        <f t="shared" si="3"/>
        <v>0</v>
      </c>
    </row>
    <row r="63" spans="1:15" s="116" customFormat="1" ht="54" customHeight="1">
      <c r="A63" s="316"/>
      <c r="B63" s="317" t="s">
        <v>126</v>
      </c>
      <c r="C63" s="317"/>
      <c r="D63" s="111">
        <v>288</v>
      </c>
      <c r="E63" s="70">
        <v>420</v>
      </c>
      <c r="F63" s="117"/>
      <c r="G63" s="118"/>
      <c r="H63" s="112">
        <f t="shared" si="2"/>
        <v>0</v>
      </c>
      <c r="I63" s="321" t="s">
        <v>127</v>
      </c>
      <c r="J63" s="321"/>
      <c r="K63" s="111">
        <v>288</v>
      </c>
      <c r="L63" s="70">
        <v>420</v>
      </c>
      <c r="M63" s="117"/>
      <c r="N63" s="118"/>
      <c r="O63" s="112">
        <f t="shared" si="3"/>
        <v>0</v>
      </c>
    </row>
    <row r="64" spans="1:15" s="116" customFormat="1" ht="19.5">
      <c r="A64" s="110"/>
      <c r="B64" s="119"/>
      <c r="C64" s="119"/>
      <c r="D64" s="120"/>
      <c r="E64" s="120"/>
      <c r="F64" s="121"/>
      <c r="G64" s="121"/>
      <c r="H64" s="112"/>
      <c r="I64" s="122"/>
      <c r="J64" s="122"/>
      <c r="K64" s="120"/>
      <c r="L64" s="120"/>
      <c r="M64" s="121"/>
      <c r="N64" s="121"/>
      <c r="O64" s="112"/>
    </row>
    <row r="65" spans="1:256" s="24" customFormat="1" ht="39.950000000000003" customHeight="1">
      <c r="A65" s="82" t="s">
        <v>59</v>
      </c>
      <c r="B65" s="275" t="s">
        <v>60</v>
      </c>
      <c r="C65" s="275"/>
      <c r="D65" s="123" t="s">
        <v>83</v>
      </c>
      <c r="E65" s="123" t="s">
        <v>84</v>
      </c>
      <c r="F65" s="124" t="s">
        <v>85</v>
      </c>
      <c r="G65" s="124" t="s">
        <v>86</v>
      </c>
      <c r="H65" s="85" t="s">
        <v>93</v>
      </c>
      <c r="I65" s="275" t="s">
        <v>60</v>
      </c>
      <c r="J65" s="275"/>
      <c r="K65" s="123" t="s">
        <v>83</v>
      </c>
      <c r="L65" s="123" t="s">
        <v>84</v>
      </c>
      <c r="M65" s="124" t="s">
        <v>85</v>
      </c>
      <c r="N65" s="124" t="s">
        <v>86</v>
      </c>
      <c r="O65" s="85" t="s">
        <v>93</v>
      </c>
    </row>
    <row r="66" spans="1:256" s="24" customFormat="1" ht="57" customHeight="1">
      <c r="A66" s="322" t="s">
        <v>128</v>
      </c>
      <c r="B66" s="323" t="s">
        <v>129</v>
      </c>
      <c r="C66" s="323"/>
      <c r="D66" s="111">
        <v>220</v>
      </c>
      <c r="E66" s="111">
        <v>300</v>
      </c>
      <c r="F66" s="79"/>
      <c r="G66" s="80"/>
      <c r="H66" s="67">
        <f>SUM(D66*F66+E66*G66)</f>
        <v>0</v>
      </c>
      <c r="I66" s="324" t="s">
        <v>130</v>
      </c>
      <c r="J66" s="324"/>
      <c r="K66" s="325">
        <v>220</v>
      </c>
      <c r="L66" s="325"/>
      <c r="M66" s="283"/>
      <c r="N66" s="283"/>
      <c r="O66" s="68">
        <f>SUM(K66*M66+L66*N66)</f>
        <v>0</v>
      </c>
      <c r="IV66" s="125">
        <f>SUM(O66,H66)</f>
        <v>0</v>
      </c>
    </row>
    <row r="67" spans="1:256" s="24" customFormat="1" ht="48" customHeight="1">
      <c r="A67" s="322"/>
      <c r="B67" s="326" t="s">
        <v>131</v>
      </c>
      <c r="C67" s="326"/>
      <c r="D67" s="126">
        <v>220</v>
      </c>
      <c r="E67" s="71">
        <v>338</v>
      </c>
      <c r="F67" s="90"/>
      <c r="G67" s="91"/>
      <c r="H67" s="97">
        <f>SUM(D67*F67+E67*G67)</f>
        <v>0</v>
      </c>
      <c r="I67" s="324" t="s">
        <v>132</v>
      </c>
      <c r="J67" s="324"/>
      <c r="K67" s="287">
        <v>250</v>
      </c>
      <c r="L67" s="287"/>
      <c r="M67" s="283"/>
      <c r="N67" s="283"/>
      <c r="O67" s="68">
        <f>SUM(K67*M67)</f>
        <v>0</v>
      </c>
      <c r="IV67" s="125">
        <f>SUM(O67,H67)</f>
        <v>0</v>
      </c>
    </row>
    <row r="68" spans="1:256" s="24" customFormat="1" ht="54.95" customHeight="1">
      <c r="A68" s="322"/>
      <c r="B68" s="323" t="s">
        <v>133</v>
      </c>
      <c r="C68" s="323"/>
      <c r="D68" s="111">
        <v>230</v>
      </c>
      <c r="E68" s="111">
        <v>350</v>
      </c>
      <c r="F68" s="127"/>
      <c r="G68" s="128"/>
      <c r="H68" s="97">
        <f>SUM(D68*F68+E68*G68)</f>
        <v>0</v>
      </c>
      <c r="I68" s="324" t="s">
        <v>134</v>
      </c>
      <c r="J68" s="324"/>
      <c r="K68" s="287">
        <v>300</v>
      </c>
      <c r="L68" s="287"/>
      <c r="M68" s="283"/>
      <c r="N68" s="283"/>
      <c r="O68" s="68">
        <f>SUM(K68*M68)</f>
        <v>0</v>
      </c>
      <c r="IV68" s="125"/>
    </row>
    <row r="69" spans="1:256" s="24" customFormat="1" ht="57" customHeight="1">
      <c r="A69" s="322"/>
      <c r="B69" s="327" t="s">
        <v>135</v>
      </c>
      <c r="C69" s="327"/>
      <c r="D69" s="129">
        <v>258</v>
      </c>
      <c r="E69" s="129">
        <v>388</v>
      </c>
      <c r="F69" s="127"/>
      <c r="G69" s="128"/>
      <c r="H69" s="67">
        <f>SUM(D69*F69)</f>
        <v>0</v>
      </c>
      <c r="I69" s="324" t="s">
        <v>136</v>
      </c>
      <c r="J69" s="324"/>
      <c r="K69" s="287">
        <v>300</v>
      </c>
      <c r="L69" s="287"/>
      <c r="M69" s="283"/>
      <c r="N69" s="283"/>
      <c r="O69" s="68">
        <f>SUM(K69*M69)</f>
        <v>0</v>
      </c>
      <c r="IV69" s="125"/>
    </row>
    <row r="70" spans="1:256" s="24" customFormat="1" ht="60" customHeight="1">
      <c r="A70" s="322"/>
      <c r="B70" s="323" t="s">
        <v>137</v>
      </c>
      <c r="C70" s="323"/>
      <c r="D70" s="111">
        <v>268</v>
      </c>
      <c r="E70" s="111">
        <v>398</v>
      </c>
      <c r="F70" s="130"/>
      <c r="G70" s="131"/>
      <c r="H70" s="67">
        <f>SUM(D70*F70+E70*G70)</f>
        <v>0</v>
      </c>
      <c r="I70" s="324" t="s">
        <v>138</v>
      </c>
      <c r="J70" s="324"/>
      <c r="K70" s="287">
        <v>240</v>
      </c>
      <c r="L70" s="287"/>
      <c r="M70" s="328"/>
      <c r="N70" s="328"/>
      <c r="O70" s="68">
        <f>SUM(K70*M70)</f>
        <v>0</v>
      </c>
      <c r="IV70" s="125">
        <f>SUM(O70,H70)</f>
        <v>0</v>
      </c>
    </row>
    <row r="71" spans="1:256" s="24" customFormat="1" ht="35.1" customHeight="1">
      <c r="A71" s="329" t="s">
        <v>139</v>
      </c>
      <c r="B71" s="329"/>
      <c r="C71" s="329"/>
      <c r="D71" s="329"/>
      <c r="E71" s="329"/>
      <c r="F71" s="329"/>
      <c r="G71" s="329"/>
      <c r="H71" s="329"/>
      <c r="I71" s="329"/>
      <c r="J71" s="329"/>
      <c r="K71" s="329"/>
      <c r="L71" s="329"/>
      <c r="M71" s="329"/>
      <c r="N71" s="329"/>
      <c r="O71" s="329"/>
    </row>
    <row r="72" spans="1:256" s="24" customFormat="1" ht="39.950000000000003" customHeight="1">
      <c r="A72" s="82" t="s">
        <v>59</v>
      </c>
      <c r="B72" s="275" t="s">
        <v>60</v>
      </c>
      <c r="C72" s="275"/>
      <c r="D72" s="132" t="s">
        <v>140</v>
      </c>
      <c r="E72" s="132" t="s">
        <v>141</v>
      </c>
      <c r="F72" s="330" t="s">
        <v>142</v>
      </c>
      <c r="G72" s="330"/>
      <c r="H72" s="133" t="s">
        <v>143</v>
      </c>
      <c r="I72" s="275" t="s">
        <v>60</v>
      </c>
      <c r="J72" s="275"/>
      <c r="K72" s="134" t="s">
        <v>144</v>
      </c>
      <c r="L72" s="134" t="s">
        <v>145</v>
      </c>
      <c r="M72" s="331" t="s">
        <v>142</v>
      </c>
      <c r="N72" s="331"/>
      <c r="O72" s="135" t="s">
        <v>143</v>
      </c>
    </row>
    <row r="73" spans="1:256" s="24" customFormat="1" ht="48" customHeight="1">
      <c r="A73" s="136" t="s">
        <v>146</v>
      </c>
      <c r="B73" s="332" t="s">
        <v>147</v>
      </c>
      <c r="C73" s="332"/>
      <c r="D73" s="137">
        <v>96</v>
      </c>
      <c r="E73" s="137">
        <v>168</v>
      </c>
      <c r="F73" s="98"/>
      <c r="G73" s="99"/>
      <c r="H73" s="94">
        <f>SUM(D73*F73+E73*G73)</f>
        <v>0</v>
      </c>
      <c r="I73" s="310" t="s">
        <v>148</v>
      </c>
      <c r="J73" s="310"/>
      <c r="K73" s="137">
        <v>108</v>
      </c>
      <c r="L73" s="137">
        <v>192</v>
      </c>
      <c r="M73" s="138"/>
      <c r="N73" s="139"/>
      <c r="O73" s="94">
        <f>SUM(K73*M73+L73*N73)</f>
        <v>0</v>
      </c>
    </row>
    <row r="74" spans="1:256" s="24" customFormat="1" ht="48" customHeight="1">
      <c r="A74" s="136"/>
      <c r="B74" s="332" t="s">
        <v>149</v>
      </c>
      <c r="C74" s="332"/>
      <c r="D74" s="137">
        <v>84</v>
      </c>
      <c r="E74" s="137">
        <v>144</v>
      </c>
      <c r="F74" s="98"/>
      <c r="G74" s="99"/>
      <c r="H74" s="68">
        <f>SUM(D74*F74+E74*G74)</f>
        <v>0</v>
      </c>
      <c r="I74" s="310" t="s">
        <v>150</v>
      </c>
      <c r="J74" s="310"/>
      <c r="K74" s="137">
        <v>108</v>
      </c>
      <c r="L74" s="137">
        <v>192</v>
      </c>
      <c r="M74" s="98"/>
      <c r="N74" s="99"/>
      <c r="O74" s="68">
        <f>SUM(K74*M74)+(L74*N74)</f>
        <v>0</v>
      </c>
    </row>
    <row r="75" spans="1:256" s="24" customFormat="1" ht="48" customHeight="1">
      <c r="A75" s="136"/>
      <c r="B75" s="332" t="s">
        <v>151</v>
      </c>
      <c r="C75" s="332"/>
      <c r="D75" s="137">
        <v>84</v>
      </c>
      <c r="E75" s="137">
        <v>144</v>
      </c>
      <c r="F75" s="98"/>
      <c r="G75" s="99"/>
      <c r="H75" s="68">
        <f>SUM(D75*F75+E75*G75)</f>
        <v>0</v>
      </c>
      <c r="I75" s="323" t="s">
        <v>152</v>
      </c>
      <c r="J75" s="323"/>
      <c r="K75" s="137">
        <v>108</v>
      </c>
      <c r="L75" s="137">
        <v>192</v>
      </c>
      <c r="M75" s="98"/>
      <c r="N75" s="99"/>
      <c r="O75" s="68">
        <f>SUM(K75*M75)+(L75*N75)</f>
        <v>0</v>
      </c>
    </row>
    <row r="76" spans="1:256" s="24" customFormat="1" ht="48" customHeight="1">
      <c r="A76" s="136"/>
      <c r="B76" s="332" t="s">
        <v>153</v>
      </c>
      <c r="C76" s="332"/>
      <c r="D76" s="137">
        <v>120</v>
      </c>
      <c r="E76" s="137">
        <v>216</v>
      </c>
      <c r="F76" s="98"/>
      <c r="G76" s="99"/>
      <c r="H76" s="68">
        <f>SUM(D76*F76+E76*G76)</f>
        <v>0</v>
      </c>
      <c r="I76" s="310" t="s">
        <v>154</v>
      </c>
      <c r="J76" s="310"/>
      <c r="K76" s="137">
        <v>170</v>
      </c>
      <c r="L76" s="137">
        <v>288</v>
      </c>
      <c r="M76" s="98"/>
      <c r="N76" s="99"/>
      <c r="O76" s="68">
        <f>SUM(K76*M76)+(L76*N76)</f>
        <v>0</v>
      </c>
    </row>
    <row r="77" spans="1:256" s="24" customFormat="1" ht="48" customHeight="1">
      <c r="A77" s="140"/>
      <c r="B77" s="333" t="s">
        <v>155</v>
      </c>
      <c r="C77" s="333"/>
      <c r="D77" s="141">
        <v>120</v>
      </c>
      <c r="E77" s="141">
        <v>216</v>
      </c>
      <c r="F77" s="142"/>
      <c r="G77" s="143"/>
      <c r="H77" s="68">
        <f>SUM(D77*F77+E77*G77)</f>
        <v>0</v>
      </c>
      <c r="I77" s="323" t="s">
        <v>156</v>
      </c>
      <c r="J77" s="323"/>
      <c r="K77" s="137">
        <v>170</v>
      </c>
      <c r="L77" s="137">
        <f>12*24</f>
        <v>288</v>
      </c>
      <c r="M77" s="144"/>
      <c r="N77" s="145"/>
      <c r="O77" s="68">
        <f>SUM(K77*M77)+(L77*N77)</f>
        <v>0</v>
      </c>
    </row>
    <row r="78" spans="1:256" s="95" customFormat="1" ht="35.1" customHeight="1">
      <c r="A78" s="146" t="s">
        <v>157</v>
      </c>
      <c r="B78" s="147"/>
      <c r="C78" s="147"/>
      <c r="D78" s="147"/>
      <c r="E78" s="147"/>
      <c r="F78" s="148"/>
      <c r="G78" s="148"/>
      <c r="H78" s="149"/>
      <c r="I78" s="147"/>
      <c r="J78" s="147"/>
      <c r="K78" s="147"/>
      <c r="L78" s="147"/>
      <c r="M78" s="147"/>
      <c r="N78" s="147"/>
      <c r="O78" s="149"/>
    </row>
    <row r="79" spans="1:256" s="24" customFormat="1" ht="45" customHeight="1">
      <c r="A79" s="306" t="s">
        <v>158</v>
      </c>
      <c r="B79" s="334" t="s">
        <v>159</v>
      </c>
      <c r="C79" s="334"/>
      <c r="D79" s="150" t="s">
        <v>160</v>
      </c>
      <c r="E79" s="151">
        <v>5</v>
      </c>
      <c r="F79" s="335"/>
      <c r="G79" s="335"/>
      <c r="H79" s="68">
        <f>E79*F79</f>
        <v>0</v>
      </c>
      <c r="I79" s="336" t="s">
        <v>161</v>
      </c>
      <c r="J79" s="336"/>
      <c r="K79" s="336"/>
      <c r="L79" s="336"/>
      <c r="M79" s="336"/>
      <c r="N79" s="336"/>
      <c r="O79" s="336"/>
    </row>
    <row r="80" spans="1:256" s="24" customFormat="1" ht="45" customHeight="1">
      <c r="A80" s="306"/>
      <c r="B80" s="334" t="s">
        <v>162</v>
      </c>
      <c r="C80" s="334"/>
      <c r="D80" s="152" t="s">
        <v>160</v>
      </c>
      <c r="E80" s="141">
        <v>3</v>
      </c>
      <c r="F80" s="283"/>
      <c r="G80" s="283"/>
      <c r="H80" s="68">
        <f>E80*F80</f>
        <v>0</v>
      </c>
      <c r="I80" s="336"/>
      <c r="J80" s="336"/>
      <c r="K80" s="336"/>
      <c r="L80" s="336"/>
      <c r="M80" s="336"/>
      <c r="N80" s="336"/>
      <c r="O80" s="336"/>
    </row>
    <row r="81" spans="1:16" s="24" customFormat="1" ht="45" customHeight="1">
      <c r="A81" s="306"/>
      <c r="B81" s="334" t="s">
        <v>163</v>
      </c>
      <c r="C81" s="334"/>
      <c r="D81" s="152" t="s">
        <v>160</v>
      </c>
      <c r="E81" s="141">
        <v>8</v>
      </c>
      <c r="F81" s="314"/>
      <c r="G81" s="314"/>
      <c r="H81" s="68">
        <f>E81*F81</f>
        <v>0</v>
      </c>
      <c r="I81" s="336"/>
      <c r="J81" s="336"/>
      <c r="K81" s="336"/>
      <c r="L81" s="336"/>
      <c r="M81" s="336"/>
      <c r="N81" s="336"/>
      <c r="O81" s="336"/>
    </row>
    <row r="82" spans="1:16" ht="35.1" customHeight="1">
      <c r="A82" s="153" t="s">
        <v>164</v>
      </c>
      <c r="B82" s="154"/>
      <c r="C82" s="154"/>
      <c r="D82" s="155"/>
      <c r="E82" s="156"/>
      <c r="F82" s="156"/>
      <c r="G82" s="156"/>
      <c r="H82" s="157"/>
      <c r="I82" s="158"/>
      <c r="J82" s="159"/>
      <c r="K82" s="159"/>
      <c r="L82" s="160"/>
      <c r="M82" s="161"/>
      <c r="N82" s="161"/>
      <c r="O82" s="161"/>
    </row>
    <row r="83" spans="1:16" ht="30" customHeight="1">
      <c r="A83" s="337" t="s">
        <v>165</v>
      </c>
      <c r="B83" s="337"/>
      <c r="C83" s="337"/>
      <c r="D83" s="162" t="s">
        <v>166</v>
      </c>
      <c r="E83" s="163">
        <f>B29</f>
        <v>0</v>
      </c>
      <c r="F83" s="164" t="s">
        <v>167</v>
      </c>
      <c r="G83" s="165">
        <v>1388</v>
      </c>
      <c r="H83" s="162" t="s">
        <v>168</v>
      </c>
      <c r="I83" s="166">
        <f>SUM(E83*G83)</f>
        <v>0</v>
      </c>
      <c r="J83" s="167"/>
      <c r="K83" s="168"/>
      <c r="L83" s="169" t="s">
        <v>169</v>
      </c>
      <c r="M83" s="168"/>
      <c r="N83" s="168"/>
      <c r="O83" s="170">
        <f>SUM(I83:I90)</f>
        <v>0</v>
      </c>
    </row>
    <row r="84" spans="1:16" ht="38.65" customHeight="1">
      <c r="A84" s="337" t="s">
        <v>170</v>
      </c>
      <c r="B84" s="337"/>
      <c r="C84" s="337"/>
      <c r="D84" s="171" t="s">
        <v>166</v>
      </c>
      <c r="E84" s="172">
        <f>E29</f>
        <v>0</v>
      </c>
      <c r="F84" s="173" t="s">
        <v>171</v>
      </c>
      <c r="G84" s="174">
        <v>1888</v>
      </c>
      <c r="H84" s="171" t="s">
        <v>168</v>
      </c>
      <c r="I84" s="175">
        <f>SUM(G84*E84)</f>
        <v>0</v>
      </c>
      <c r="J84" s="176"/>
      <c r="K84" s="177"/>
      <c r="L84" s="178" t="s">
        <v>172</v>
      </c>
      <c r="M84" s="179"/>
      <c r="N84" s="179"/>
      <c r="O84" s="180">
        <f>SUM(H35:H41,O35:O41,H43:H44,O43:O44,H46:H53,O46:O53,H56:H63,O56:O63,H66:H70,O66:O70)</f>
        <v>0</v>
      </c>
    </row>
    <row r="85" spans="1:16" ht="31.7" customHeight="1">
      <c r="A85" s="337" t="s">
        <v>173</v>
      </c>
      <c r="B85" s="337"/>
      <c r="C85" s="337"/>
      <c r="D85" s="171" t="s">
        <v>166</v>
      </c>
      <c r="E85" s="163">
        <f>I29</f>
        <v>0</v>
      </c>
      <c r="F85" s="173" t="s">
        <v>171</v>
      </c>
      <c r="G85" s="174">
        <v>2288</v>
      </c>
      <c r="H85" s="171" t="s">
        <v>168</v>
      </c>
      <c r="I85" s="175">
        <f>SUM(G85*E84)</f>
        <v>0</v>
      </c>
      <c r="J85" s="176"/>
      <c r="K85" s="177"/>
      <c r="L85" s="178" t="s">
        <v>174</v>
      </c>
      <c r="M85" s="179"/>
      <c r="N85" s="179"/>
      <c r="O85" s="180">
        <f>SUM(H73:H77,O73:O77)</f>
        <v>0</v>
      </c>
    </row>
    <row r="86" spans="1:16" ht="30" customHeight="1">
      <c r="A86" s="338" t="s">
        <v>175</v>
      </c>
      <c r="B86" s="338"/>
      <c r="C86" s="338"/>
      <c r="D86" s="171" t="s">
        <v>166</v>
      </c>
      <c r="E86" s="172">
        <f>L29</f>
        <v>0</v>
      </c>
      <c r="F86" s="173" t="s">
        <v>171</v>
      </c>
      <c r="G86" s="174">
        <v>7388</v>
      </c>
      <c r="H86" s="171" t="s">
        <v>168</v>
      </c>
      <c r="I86" s="175">
        <f>SUM(G86*E86)</f>
        <v>0</v>
      </c>
      <c r="J86" s="181"/>
      <c r="K86" s="177"/>
      <c r="L86" s="182" t="s">
        <v>176</v>
      </c>
      <c r="M86" s="183"/>
      <c r="N86" s="179"/>
      <c r="O86" s="184">
        <f>SUM(H79:H81)</f>
        <v>0</v>
      </c>
    </row>
    <row r="87" spans="1:16" ht="30" customHeight="1">
      <c r="A87" s="339" t="s">
        <v>177</v>
      </c>
      <c r="B87" s="339"/>
      <c r="C87" s="339"/>
      <c r="D87" s="171" t="s">
        <v>166</v>
      </c>
      <c r="E87" s="172">
        <f>E30</f>
        <v>0</v>
      </c>
      <c r="F87" s="173" t="s">
        <v>178</v>
      </c>
      <c r="G87" s="174">
        <v>899</v>
      </c>
      <c r="H87" s="171" t="s">
        <v>168</v>
      </c>
      <c r="I87" s="185">
        <f>SUM(G87*E87)</f>
        <v>0</v>
      </c>
      <c r="J87" s="186"/>
      <c r="K87" s="187"/>
      <c r="L87" s="188" t="s">
        <v>179</v>
      </c>
      <c r="M87" s="186"/>
      <c r="N87" s="187"/>
      <c r="O87" s="189"/>
      <c r="P87" s="190"/>
    </row>
    <row r="88" spans="1:16" ht="30" customHeight="1">
      <c r="A88" s="340"/>
      <c r="B88" s="340"/>
      <c r="C88" s="340"/>
      <c r="D88" s="171"/>
      <c r="E88" s="172"/>
      <c r="F88" s="173"/>
      <c r="G88" s="174"/>
      <c r="H88" s="171"/>
      <c r="I88" s="185"/>
      <c r="J88" s="191"/>
      <c r="K88" s="192"/>
      <c r="L88" s="193" t="s">
        <v>180</v>
      </c>
      <c r="M88" s="194"/>
      <c r="N88" s="195"/>
      <c r="O88" s="195"/>
    </row>
    <row r="89" spans="1:16" ht="30" customHeight="1">
      <c r="A89" s="341"/>
      <c r="B89" s="341"/>
      <c r="C89" s="341"/>
      <c r="D89" s="196"/>
      <c r="E89" s="172"/>
      <c r="F89" s="173"/>
      <c r="G89" s="174"/>
      <c r="H89" s="171"/>
      <c r="I89" s="185"/>
      <c r="J89" s="197"/>
      <c r="K89" s="190"/>
      <c r="L89" s="198"/>
      <c r="M89" s="199"/>
      <c r="N89" s="199"/>
      <c r="O89" s="199"/>
    </row>
    <row r="90" spans="1:16" ht="30" customHeight="1">
      <c r="A90" s="342"/>
      <c r="B90" s="342"/>
      <c r="C90" s="342"/>
      <c r="D90" s="171"/>
      <c r="E90" s="200"/>
      <c r="F90" s="173"/>
      <c r="G90" s="174"/>
      <c r="H90" s="171"/>
      <c r="I90" s="185"/>
      <c r="J90" s="197"/>
      <c r="K90" s="197"/>
      <c r="L90" s="201"/>
      <c r="M90" s="199"/>
      <c r="N90" s="199"/>
      <c r="O90" s="199"/>
    </row>
    <row r="91" spans="1:16" ht="30" customHeight="1">
      <c r="A91" s="159"/>
      <c r="B91" s="159"/>
      <c r="C91" s="159"/>
      <c r="D91" s="159"/>
      <c r="E91" s="202"/>
      <c r="F91" s="202"/>
      <c r="G91" s="190"/>
      <c r="H91" s="190"/>
      <c r="I91" s="190"/>
      <c r="J91" s="343" t="s">
        <v>181</v>
      </c>
      <c r="K91" s="343"/>
      <c r="L91" s="203"/>
      <c r="M91" s="344">
        <f>SUM(O84:O90)+O83</f>
        <v>0</v>
      </c>
      <c r="N91" s="344"/>
      <c r="O91" s="344"/>
    </row>
    <row r="92" spans="1:16" ht="15" customHeight="1">
      <c r="A92" s="159"/>
      <c r="B92" s="204"/>
      <c r="C92" s="204"/>
      <c r="D92" s="204"/>
      <c r="E92" s="159"/>
      <c r="F92" s="205"/>
      <c r="G92" s="205"/>
      <c r="H92" s="205"/>
      <c r="I92" s="206"/>
      <c r="J92" s="204"/>
      <c r="K92" s="204"/>
      <c r="L92" s="203"/>
      <c r="M92" s="106"/>
      <c r="N92" s="106"/>
      <c r="O92" s="159"/>
    </row>
    <row r="93" spans="1:16" s="207" customFormat="1" ht="60" customHeight="1">
      <c r="A93" s="345" t="s">
        <v>182</v>
      </c>
      <c r="B93" s="345"/>
      <c r="C93" s="345"/>
      <c r="D93" s="345"/>
      <c r="E93" s="345"/>
      <c r="F93" s="345"/>
      <c r="G93" s="345"/>
      <c r="H93" s="345"/>
      <c r="I93" s="345"/>
      <c r="J93" s="345"/>
      <c r="K93" s="345"/>
      <c r="L93" s="345"/>
      <c r="M93" s="345"/>
      <c r="N93" s="345"/>
      <c r="O93" s="345"/>
    </row>
    <row r="94" spans="1:16" s="207" customFormat="1" ht="15" customHeight="1">
      <c r="A94" s="208"/>
      <c r="B94" s="209"/>
      <c r="C94" s="209"/>
      <c r="D94" s="209"/>
      <c r="E94" s="209"/>
      <c r="F94" s="209"/>
      <c r="G94" s="209"/>
      <c r="H94" s="209"/>
      <c r="I94" s="209"/>
      <c r="J94" s="209"/>
      <c r="K94" s="209"/>
      <c r="L94" s="209"/>
      <c r="M94" s="209"/>
      <c r="N94" s="209"/>
      <c r="O94" s="209"/>
    </row>
    <row r="95" spans="1:16" s="207" customFormat="1">
      <c r="A95" s="210" t="s">
        <v>183</v>
      </c>
      <c r="B95" s="211"/>
      <c r="C95" s="211"/>
      <c r="D95" s="211"/>
      <c r="E95" s="211"/>
      <c r="F95" s="211"/>
      <c r="G95" s="211"/>
      <c r="H95" s="211"/>
      <c r="I95" s="211"/>
      <c r="J95" s="211"/>
      <c r="K95" s="211"/>
      <c r="L95" s="211"/>
      <c r="M95" s="211"/>
      <c r="N95" s="211"/>
      <c r="O95" s="211"/>
    </row>
    <row r="96" spans="1:16" s="207" customFormat="1" ht="15.75" customHeight="1">
      <c r="A96" s="346" t="s">
        <v>184</v>
      </c>
      <c r="B96" s="346"/>
      <c r="C96" s="346"/>
      <c r="D96" s="346"/>
      <c r="E96" s="346"/>
      <c r="F96" s="346"/>
      <c r="G96" s="346"/>
      <c r="H96" s="346"/>
      <c r="I96" s="346"/>
      <c r="J96" s="346"/>
      <c r="K96" s="346"/>
      <c r="L96" s="346"/>
      <c r="M96" s="346"/>
      <c r="N96" s="346"/>
      <c r="O96" s="346"/>
    </row>
    <row r="97" spans="1:15" s="207" customFormat="1" ht="15.75" customHeight="1">
      <c r="A97" s="347" t="s">
        <v>185</v>
      </c>
      <c r="B97" s="347"/>
      <c r="C97" s="347"/>
      <c r="D97" s="347"/>
      <c r="E97" s="347"/>
      <c r="F97" s="347"/>
      <c r="G97" s="347"/>
      <c r="H97" s="347"/>
      <c r="I97" s="347"/>
      <c r="J97" s="347"/>
      <c r="K97" s="347"/>
      <c r="L97" s="347"/>
      <c r="M97" s="347"/>
      <c r="N97" s="347"/>
      <c r="O97" s="347"/>
    </row>
    <row r="98" spans="1:15" s="207" customFormat="1" ht="15.75" customHeight="1">
      <c r="A98" s="212" t="s">
        <v>186</v>
      </c>
      <c r="B98" s="213"/>
      <c r="C98" s="213"/>
      <c r="D98" s="213"/>
      <c r="E98" s="213"/>
      <c r="F98" s="213"/>
      <c r="G98" s="213"/>
      <c r="H98" s="213"/>
      <c r="I98" s="213"/>
      <c r="J98" s="213"/>
      <c r="K98" s="213"/>
      <c r="L98" s="213"/>
      <c r="M98" s="213"/>
      <c r="N98" s="213"/>
      <c r="O98" s="213"/>
    </row>
    <row r="99" spans="1:15" s="207" customFormat="1" ht="15.75">
      <c r="A99" s="214" t="s">
        <v>187</v>
      </c>
      <c r="B99" s="213"/>
      <c r="C99" s="213"/>
      <c r="D99" s="213"/>
      <c r="E99" s="213"/>
      <c r="F99" s="213"/>
      <c r="G99" s="213"/>
      <c r="H99" s="213"/>
      <c r="I99" s="213"/>
      <c r="J99" s="213"/>
      <c r="K99" s="213"/>
      <c r="L99" s="213"/>
      <c r="M99" s="213"/>
      <c r="N99" s="213"/>
      <c r="O99" s="213"/>
    </row>
    <row r="100" spans="1:15" s="207" customFormat="1" ht="15.75">
      <c r="A100" s="212" t="s">
        <v>188</v>
      </c>
      <c r="B100" s="213"/>
      <c r="C100" s="213"/>
      <c r="D100" s="213"/>
      <c r="E100" s="213"/>
      <c r="F100" s="213"/>
      <c r="G100" s="213"/>
      <c r="H100" s="213"/>
      <c r="I100" s="213"/>
      <c r="J100" s="213"/>
      <c r="K100" s="213"/>
      <c r="L100" s="213"/>
      <c r="M100" s="213"/>
      <c r="N100" s="213"/>
      <c r="O100" s="213"/>
    </row>
    <row r="101" spans="1:15" s="207" customFormat="1" ht="15.75">
      <c r="A101" s="212" t="s">
        <v>189</v>
      </c>
      <c r="B101" s="213"/>
      <c r="C101" s="213"/>
      <c r="D101" s="213"/>
      <c r="E101" s="213"/>
      <c r="F101" s="213"/>
      <c r="G101" s="213"/>
      <c r="H101" s="213"/>
      <c r="I101" s="213"/>
      <c r="J101" s="213"/>
      <c r="K101" s="213"/>
      <c r="L101" s="213"/>
      <c r="M101" s="213"/>
      <c r="N101" s="213"/>
      <c r="O101" s="213"/>
    </row>
    <row r="102" spans="1:15" s="207" customFormat="1">
      <c r="A102" s="210" t="s">
        <v>190</v>
      </c>
      <c r="B102" s="213"/>
      <c r="C102" s="213"/>
      <c r="D102" s="213"/>
      <c r="E102" s="213"/>
      <c r="F102" s="213"/>
      <c r="G102" s="213"/>
      <c r="H102" s="213"/>
      <c r="I102" s="213"/>
      <c r="J102" s="213"/>
      <c r="K102" s="213"/>
      <c r="L102" s="213"/>
      <c r="M102" s="213"/>
      <c r="N102" s="213"/>
      <c r="O102" s="213"/>
    </row>
    <row r="103" spans="1:15" s="207" customFormat="1" ht="15.75" customHeight="1">
      <c r="A103" s="347" t="s">
        <v>191</v>
      </c>
      <c r="B103" s="347"/>
      <c r="C103" s="347"/>
      <c r="D103" s="347"/>
      <c r="E103" s="347"/>
      <c r="F103" s="347"/>
      <c r="G103" s="347"/>
      <c r="H103" s="347"/>
      <c r="I103" s="347"/>
      <c r="J103" s="347"/>
      <c r="K103" s="347"/>
      <c r="L103" s="347"/>
      <c r="M103" s="347"/>
      <c r="N103" s="347"/>
      <c r="O103" s="347"/>
    </row>
    <row r="104" spans="1:15" s="207" customFormat="1" ht="15.75" customHeight="1">
      <c r="A104" s="347" t="s">
        <v>192</v>
      </c>
      <c r="B104" s="347"/>
      <c r="C104" s="347"/>
      <c r="D104" s="347"/>
      <c r="E104" s="347"/>
      <c r="F104" s="347"/>
      <c r="G104" s="347"/>
      <c r="H104" s="347"/>
      <c r="I104" s="347"/>
      <c r="J104" s="347"/>
      <c r="K104" s="347"/>
      <c r="L104" s="347"/>
      <c r="M104" s="347"/>
      <c r="N104" s="347"/>
      <c r="O104" s="347"/>
    </row>
    <row r="105" spans="1:15" s="207" customFormat="1" ht="15.75" customHeight="1">
      <c r="A105" s="347" t="s">
        <v>193</v>
      </c>
      <c r="B105" s="347"/>
      <c r="C105" s="347"/>
      <c r="D105" s="347"/>
      <c r="E105" s="347"/>
      <c r="F105" s="347"/>
      <c r="G105" s="347"/>
      <c r="H105" s="347"/>
      <c r="I105" s="347"/>
      <c r="J105" s="347"/>
      <c r="K105" s="347"/>
      <c r="L105" s="347"/>
      <c r="M105" s="347"/>
      <c r="N105" s="347"/>
      <c r="O105" s="347"/>
    </row>
    <row r="106" spans="1:15" s="207" customFormat="1" ht="15.75" customHeight="1">
      <c r="A106" s="347" t="s">
        <v>194</v>
      </c>
      <c r="B106" s="347"/>
      <c r="C106" s="347"/>
      <c r="D106" s="347"/>
      <c r="E106" s="347"/>
      <c r="F106" s="347"/>
      <c r="G106" s="347"/>
      <c r="H106" s="347"/>
      <c r="I106" s="347"/>
      <c r="J106" s="347"/>
      <c r="K106" s="347"/>
      <c r="L106" s="347"/>
      <c r="M106" s="347"/>
      <c r="N106" s="347"/>
      <c r="O106" s="347"/>
    </row>
    <row r="107" spans="1:15" s="207" customFormat="1" ht="15.75" customHeight="1">
      <c r="A107" s="347" t="s">
        <v>195</v>
      </c>
      <c r="B107" s="347"/>
      <c r="C107" s="347"/>
      <c r="D107" s="347"/>
      <c r="E107" s="347"/>
      <c r="F107" s="347"/>
      <c r="G107" s="347"/>
      <c r="H107" s="347"/>
      <c r="I107" s="347"/>
      <c r="J107" s="347"/>
      <c r="K107" s="347"/>
      <c r="L107" s="347"/>
      <c r="M107" s="347"/>
      <c r="N107" s="347"/>
      <c r="O107" s="347"/>
    </row>
    <row r="108" spans="1:15" s="207" customFormat="1" ht="15.75" customHeight="1">
      <c r="A108" s="347" t="s">
        <v>196</v>
      </c>
      <c r="B108" s="347"/>
      <c r="C108" s="347"/>
      <c r="D108" s="347"/>
      <c r="E108" s="347"/>
      <c r="F108" s="347"/>
      <c r="G108" s="347"/>
      <c r="H108" s="347"/>
      <c r="I108" s="347"/>
      <c r="J108" s="347"/>
      <c r="K108" s="347"/>
      <c r="L108" s="347"/>
      <c r="M108" s="347"/>
      <c r="N108" s="347"/>
      <c r="O108" s="347"/>
    </row>
    <row r="109" spans="1:15" s="207" customFormat="1" ht="15.75" customHeight="1">
      <c r="A109" s="347" t="s">
        <v>197</v>
      </c>
      <c r="B109" s="347"/>
      <c r="C109" s="347"/>
      <c r="D109" s="347"/>
      <c r="E109" s="347"/>
      <c r="F109" s="347"/>
      <c r="G109" s="347"/>
      <c r="H109" s="347"/>
      <c r="I109" s="347"/>
      <c r="J109" s="347"/>
      <c r="K109" s="347"/>
      <c r="L109" s="347"/>
      <c r="M109" s="347"/>
      <c r="N109" s="347"/>
      <c r="O109" s="347"/>
    </row>
    <row r="110" spans="1:15" s="207" customFormat="1" ht="15.75" customHeight="1">
      <c r="A110" s="347" t="s">
        <v>198</v>
      </c>
      <c r="B110" s="347"/>
      <c r="C110" s="347"/>
      <c r="D110" s="347"/>
      <c r="E110" s="347"/>
      <c r="F110" s="347"/>
      <c r="G110" s="347"/>
      <c r="H110" s="347"/>
      <c r="I110" s="347"/>
      <c r="J110" s="347"/>
      <c r="K110" s="347"/>
      <c r="L110" s="347"/>
      <c r="M110" s="347"/>
      <c r="N110" s="347"/>
      <c r="O110" s="347"/>
    </row>
    <row r="111" spans="1:15" s="207" customFormat="1" ht="18.95" customHeight="1">
      <c r="A111" s="210" t="s">
        <v>199</v>
      </c>
      <c r="B111" s="210"/>
      <c r="C111" s="210"/>
      <c r="D111" s="210"/>
      <c r="E111" s="210"/>
      <c r="F111" s="210"/>
      <c r="G111" s="210"/>
      <c r="H111" s="210"/>
      <c r="I111" s="210"/>
      <c r="J111" s="210"/>
      <c r="K111" s="210"/>
      <c r="L111" s="210"/>
      <c r="M111" s="210"/>
      <c r="N111" s="210"/>
      <c r="O111" s="210"/>
    </row>
    <row r="112" spans="1:15" s="207" customFormat="1" ht="17.100000000000001" customHeight="1">
      <c r="A112" s="212" t="s">
        <v>200</v>
      </c>
      <c r="B112" s="213"/>
      <c r="C112" s="213"/>
      <c r="D112" s="213"/>
      <c r="E112" s="213"/>
      <c r="F112" s="213"/>
      <c r="G112" s="213"/>
      <c r="H112" s="213"/>
      <c r="I112" s="213"/>
      <c r="J112" s="213"/>
      <c r="K112" s="213"/>
      <c r="L112" s="213"/>
      <c r="M112" s="213"/>
      <c r="N112" s="213"/>
      <c r="O112" s="213"/>
    </row>
    <row r="113" spans="1:15" s="207" customFormat="1" ht="17.100000000000001" customHeight="1">
      <c r="A113" s="347" t="s">
        <v>201</v>
      </c>
      <c r="B113" s="347"/>
      <c r="C113" s="347"/>
      <c r="D113" s="347"/>
      <c r="E113" s="347"/>
      <c r="F113" s="347"/>
      <c r="G113" s="347"/>
      <c r="H113" s="347"/>
      <c r="I113" s="347"/>
      <c r="J113" s="347"/>
      <c r="K113" s="347"/>
      <c r="L113" s="347"/>
      <c r="M113" s="347"/>
      <c r="N113" s="347"/>
      <c r="O113" s="213"/>
    </row>
    <row r="114" spans="1:15" s="207" customFormat="1" ht="17.100000000000001" customHeight="1">
      <c r="A114" s="212" t="s">
        <v>202</v>
      </c>
      <c r="B114" s="213"/>
      <c r="C114" s="213"/>
      <c r="D114" s="213"/>
      <c r="E114" s="213"/>
      <c r="F114" s="213"/>
      <c r="G114" s="213"/>
      <c r="H114" s="213"/>
      <c r="I114" s="213"/>
      <c r="J114" s="213"/>
      <c r="K114" s="213"/>
      <c r="L114" s="213"/>
      <c r="M114" s="213"/>
      <c r="N114" s="213"/>
      <c r="O114" s="213"/>
    </row>
    <row r="115" spans="1:15" s="207" customFormat="1" ht="17.100000000000001" customHeight="1">
      <c r="A115" s="347" t="s">
        <v>203</v>
      </c>
      <c r="B115" s="347"/>
      <c r="C115" s="347"/>
      <c r="D115" s="347"/>
      <c r="E115" s="347"/>
      <c r="F115" s="347"/>
      <c r="G115" s="347"/>
      <c r="H115" s="347"/>
      <c r="I115" s="347"/>
      <c r="J115" s="347"/>
      <c r="K115" s="347"/>
      <c r="L115" s="347"/>
      <c r="M115" s="347"/>
      <c r="N115" s="347"/>
      <c r="O115" s="213"/>
    </row>
    <row r="116" spans="1:15" s="207" customFormat="1" ht="17.100000000000001" customHeight="1">
      <c r="A116" s="212" t="s">
        <v>204</v>
      </c>
      <c r="B116" s="213"/>
      <c r="C116" s="213"/>
      <c r="D116" s="213"/>
      <c r="E116" s="213"/>
      <c r="F116" s="213"/>
      <c r="G116" s="213"/>
      <c r="H116" s="213"/>
      <c r="I116" s="213"/>
      <c r="J116" s="213"/>
      <c r="K116" s="213"/>
      <c r="L116" s="213"/>
      <c r="M116" s="213"/>
      <c r="N116" s="213"/>
      <c r="O116" s="213"/>
    </row>
    <row r="117" spans="1:15" s="207" customFormat="1" ht="17.100000000000001" customHeight="1">
      <c r="A117" s="348" t="s">
        <v>205</v>
      </c>
      <c r="B117" s="348"/>
      <c r="C117" s="348"/>
      <c r="D117" s="348"/>
      <c r="E117" s="348"/>
      <c r="F117" s="348"/>
      <c r="G117" s="348"/>
      <c r="H117" s="348"/>
      <c r="I117" s="348"/>
      <c r="J117" s="348"/>
      <c r="K117" s="348"/>
      <c r="L117" s="348"/>
      <c r="M117" s="348"/>
      <c r="N117" s="348"/>
      <c r="O117" s="213"/>
    </row>
    <row r="118" spans="1:15" s="207" customFormat="1" ht="17.100000000000001" customHeight="1">
      <c r="A118" s="210" t="s">
        <v>206</v>
      </c>
      <c r="B118" s="210"/>
      <c r="C118" s="210"/>
      <c r="D118" s="210"/>
      <c r="E118" s="210"/>
      <c r="F118" s="210"/>
      <c r="G118" s="210"/>
      <c r="H118" s="210"/>
      <c r="I118" s="210"/>
      <c r="J118" s="210"/>
      <c r="K118" s="210"/>
      <c r="L118" s="210"/>
      <c r="M118" s="210"/>
      <c r="N118" s="210"/>
      <c r="O118" s="213"/>
    </row>
    <row r="119" spans="1:15" s="207" customFormat="1" ht="17.100000000000001" customHeight="1">
      <c r="A119" s="212" t="s">
        <v>207</v>
      </c>
      <c r="B119" s="213"/>
      <c r="C119" s="213"/>
      <c r="D119" s="213"/>
      <c r="E119" s="213"/>
      <c r="F119" s="213"/>
      <c r="G119" s="213"/>
      <c r="H119" s="213"/>
      <c r="I119" s="213"/>
      <c r="J119" s="213"/>
      <c r="K119" s="213"/>
      <c r="L119" s="213"/>
      <c r="M119" s="213"/>
      <c r="N119" s="213"/>
      <c r="O119" s="213"/>
    </row>
    <row r="120" spans="1:15" s="207" customFormat="1" ht="17.100000000000001" customHeight="1">
      <c r="A120" s="347" t="s">
        <v>208</v>
      </c>
      <c r="B120" s="347"/>
      <c r="C120" s="347"/>
      <c r="D120" s="347"/>
      <c r="E120" s="347"/>
      <c r="F120" s="347"/>
      <c r="G120" s="347"/>
      <c r="H120" s="347"/>
      <c r="I120" s="347"/>
      <c r="J120" s="347"/>
      <c r="K120" s="347"/>
      <c r="L120" s="347"/>
      <c r="M120" s="347"/>
      <c r="N120" s="347"/>
      <c r="O120" s="213"/>
    </row>
    <row r="121" spans="1:15" s="207" customFormat="1" ht="15.75">
      <c r="A121" s="211"/>
      <c r="B121" s="213"/>
      <c r="C121" s="213"/>
      <c r="D121" s="213"/>
      <c r="E121" s="213"/>
      <c r="F121" s="213"/>
      <c r="G121" s="213"/>
      <c r="H121" s="213"/>
      <c r="I121" s="213"/>
      <c r="J121" s="213"/>
      <c r="K121" s="213"/>
      <c r="L121" s="213"/>
      <c r="M121" s="213"/>
      <c r="N121" s="213"/>
      <c r="O121" s="213"/>
    </row>
    <row r="122" spans="1:15" s="207" customFormat="1" ht="15" customHeight="1">
      <c r="A122" s="215" t="s">
        <v>209</v>
      </c>
      <c r="B122" s="213"/>
      <c r="C122" s="213"/>
      <c r="D122" s="213"/>
      <c r="E122" s="213"/>
      <c r="F122" s="213"/>
      <c r="G122" s="213"/>
      <c r="H122" s="213"/>
      <c r="I122" s="213"/>
      <c r="J122" s="213"/>
      <c r="K122" s="213"/>
      <c r="L122" s="213"/>
      <c r="M122" s="213"/>
      <c r="N122" s="213"/>
      <c r="O122" s="213"/>
    </row>
    <row r="123" spans="1:15" s="207" customFormat="1" ht="15" customHeight="1">
      <c r="A123" s="346" t="s">
        <v>210</v>
      </c>
      <c r="B123" s="346"/>
      <c r="C123" s="346"/>
      <c r="D123" s="346"/>
      <c r="E123" s="346"/>
      <c r="F123" s="346"/>
      <c r="G123" s="346"/>
      <c r="H123" s="346"/>
      <c r="I123" s="346"/>
      <c r="J123" s="346"/>
      <c r="K123" s="346"/>
      <c r="L123" s="346"/>
      <c r="M123" s="346"/>
      <c r="N123" s="346"/>
      <c r="O123" s="346"/>
    </row>
    <row r="124" spans="1:15" s="207" customFormat="1" ht="15" customHeight="1">
      <c r="A124" s="346" t="s">
        <v>211</v>
      </c>
      <c r="B124" s="346"/>
      <c r="C124" s="346"/>
      <c r="D124" s="346"/>
      <c r="E124" s="346"/>
      <c r="F124" s="346"/>
      <c r="G124" s="346"/>
      <c r="H124" s="346"/>
      <c r="I124" s="346"/>
      <c r="J124" s="346"/>
      <c r="K124" s="346"/>
      <c r="L124" s="346"/>
      <c r="M124" s="346"/>
      <c r="N124" s="346"/>
      <c r="O124" s="346"/>
    </row>
    <row r="125" spans="1:15" s="207" customFormat="1" ht="15" customHeight="1">
      <c r="A125" s="346" t="s">
        <v>212</v>
      </c>
      <c r="B125" s="346"/>
      <c r="C125" s="346"/>
      <c r="D125" s="346"/>
      <c r="E125" s="346"/>
      <c r="F125" s="346"/>
      <c r="G125" s="346"/>
      <c r="H125" s="346"/>
      <c r="I125" s="346"/>
      <c r="J125" s="346"/>
      <c r="K125" s="346"/>
      <c r="L125" s="346"/>
      <c r="M125" s="346"/>
      <c r="N125" s="346"/>
      <c r="O125" s="346"/>
    </row>
    <row r="126" spans="1:15" s="207" customFormat="1" ht="15.75">
      <c r="A126" s="212" t="s">
        <v>213</v>
      </c>
      <c r="B126" s="213"/>
      <c r="C126" s="213"/>
      <c r="D126" s="213"/>
      <c r="E126" s="213"/>
      <c r="F126" s="213"/>
      <c r="G126" s="213"/>
      <c r="H126" s="213"/>
      <c r="I126" s="213"/>
      <c r="J126" s="213"/>
      <c r="K126" s="213"/>
      <c r="L126" s="213"/>
      <c r="M126" s="213"/>
      <c r="N126" s="213"/>
      <c r="O126" s="213"/>
    </row>
    <row r="127" spans="1:15" s="207" customFormat="1" ht="15.75">
      <c r="A127" s="216" t="s">
        <v>214</v>
      </c>
      <c r="B127" s="213"/>
      <c r="C127" s="213"/>
      <c r="D127" s="213"/>
      <c r="E127" s="213"/>
      <c r="F127" s="213"/>
      <c r="G127" s="213"/>
      <c r="H127" s="213"/>
      <c r="I127" s="213"/>
      <c r="J127" s="213"/>
      <c r="K127" s="213"/>
      <c r="L127" s="213"/>
      <c r="M127" s="213"/>
      <c r="N127" s="213"/>
      <c r="O127" s="213"/>
    </row>
    <row r="128" spans="1:15" s="207" customFormat="1" ht="15.75">
      <c r="A128" s="212" t="s">
        <v>215</v>
      </c>
      <c r="B128" s="213"/>
      <c r="C128" s="213"/>
      <c r="D128" s="213"/>
      <c r="E128" s="213"/>
      <c r="F128" s="213"/>
      <c r="G128" s="213"/>
      <c r="H128" s="213"/>
      <c r="I128" s="213"/>
      <c r="J128" s="213"/>
      <c r="K128" s="213"/>
      <c r="L128" s="213"/>
      <c r="M128" s="213"/>
      <c r="N128" s="213"/>
      <c r="O128" s="213"/>
    </row>
    <row r="129" spans="1:15" s="207" customFormat="1" ht="15.75">
      <c r="A129" s="212" t="s">
        <v>216</v>
      </c>
      <c r="B129" s="213"/>
      <c r="C129" s="213"/>
      <c r="D129" s="213"/>
      <c r="E129" s="213"/>
      <c r="F129" s="213"/>
      <c r="G129" s="213"/>
      <c r="H129" s="213"/>
      <c r="I129" s="213"/>
      <c r="J129" s="213"/>
      <c r="K129" s="213"/>
      <c r="L129" s="213"/>
      <c r="M129" s="213"/>
      <c r="N129" s="213"/>
      <c r="O129" s="213"/>
    </row>
    <row r="130" spans="1:15" s="207" customFormat="1">
      <c r="A130" s="217" t="s">
        <v>217</v>
      </c>
      <c r="B130" s="218"/>
      <c r="C130" s="218"/>
      <c r="D130" s="218"/>
      <c r="E130" s="218"/>
      <c r="F130" s="218"/>
      <c r="G130" s="218"/>
      <c r="H130" s="218"/>
      <c r="I130" s="218"/>
      <c r="J130" s="218"/>
      <c r="K130" s="218"/>
      <c r="L130" s="218"/>
      <c r="M130" s="218"/>
      <c r="N130" s="218"/>
      <c r="O130" s="218"/>
    </row>
    <row r="131" spans="1:15" s="207" customFormat="1" ht="15" customHeight="1">
      <c r="A131" s="349" t="s">
        <v>218</v>
      </c>
      <c r="B131" s="349"/>
      <c r="C131" s="349"/>
      <c r="D131" s="349"/>
      <c r="E131" s="349"/>
      <c r="F131" s="349"/>
      <c r="G131" s="349"/>
      <c r="H131" s="349"/>
      <c r="I131" s="349"/>
      <c r="J131" s="349"/>
      <c r="K131" s="349"/>
      <c r="L131" s="349"/>
      <c r="M131" s="349"/>
      <c r="N131" s="349"/>
      <c r="O131" s="349"/>
    </row>
    <row r="132" spans="1:15" s="207" customFormat="1" ht="15" customHeight="1">
      <c r="A132" s="349" t="s">
        <v>219</v>
      </c>
      <c r="B132" s="349"/>
      <c r="C132" s="349"/>
      <c r="D132" s="349"/>
      <c r="E132" s="349"/>
      <c r="F132" s="349"/>
      <c r="G132" s="349"/>
      <c r="H132" s="349"/>
      <c r="I132" s="349"/>
      <c r="J132" s="349"/>
      <c r="K132" s="349"/>
      <c r="L132" s="349"/>
      <c r="M132" s="349"/>
      <c r="N132" s="349"/>
      <c r="O132" s="349"/>
    </row>
    <row r="133" spans="1:15" s="207" customFormat="1" ht="15" customHeight="1">
      <c r="A133" s="349" t="s">
        <v>220</v>
      </c>
      <c r="B133" s="349"/>
      <c r="C133" s="349"/>
      <c r="D133" s="349"/>
      <c r="E133" s="349"/>
      <c r="F133" s="349"/>
      <c r="G133" s="349"/>
      <c r="H133" s="349"/>
      <c r="I133" s="349"/>
      <c r="J133" s="349"/>
      <c r="K133" s="349"/>
      <c r="L133" s="349"/>
      <c r="M133" s="349"/>
      <c r="N133" s="349"/>
      <c r="O133" s="349"/>
    </row>
    <row r="134" spans="1:15" s="207" customFormat="1" ht="15" customHeight="1">
      <c r="A134" s="349" t="s">
        <v>221</v>
      </c>
      <c r="B134" s="349"/>
      <c r="C134" s="349"/>
      <c r="D134" s="349"/>
      <c r="E134" s="349"/>
      <c r="F134" s="349"/>
      <c r="G134" s="349"/>
      <c r="H134" s="349"/>
      <c r="I134" s="349"/>
      <c r="J134" s="349"/>
      <c r="K134" s="349"/>
      <c r="L134" s="349"/>
      <c r="M134" s="349"/>
      <c r="N134" s="349"/>
      <c r="O134" s="349"/>
    </row>
    <row r="135" spans="1:15" s="207" customFormat="1" ht="15" customHeight="1">
      <c r="A135" s="349" t="s">
        <v>222</v>
      </c>
      <c r="B135" s="349"/>
      <c r="C135" s="349"/>
      <c r="D135" s="349"/>
      <c r="E135" s="349"/>
      <c r="F135" s="349"/>
      <c r="G135" s="349"/>
      <c r="H135" s="349"/>
      <c r="I135" s="349"/>
      <c r="J135" s="349"/>
      <c r="K135" s="349"/>
      <c r="L135" s="349"/>
      <c r="M135" s="349"/>
      <c r="N135" s="349"/>
      <c r="O135" s="349"/>
    </row>
    <row r="136" spans="1:15" s="207" customFormat="1" ht="15" customHeight="1">
      <c r="A136" s="349" t="s">
        <v>223</v>
      </c>
      <c r="B136" s="349"/>
      <c r="C136" s="349"/>
      <c r="D136" s="349"/>
      <c r="E136" s="349"/>
      <c r="F136" s="349"/>
      <c r="G136" s="349"/>
      <c r="H136" s="349"/>
      <c r="I136" s="349"/>
      <c r="J136" s="349"/>
      <c r="K136" s="349"/>
      <c r="L136" s="349"/>
      <c r="M136" s="349"/>
      <c r="N136" s="349"/>
      <c r="O136" s="349"/>
    </row>
    <row r="137" spans="1:15" s="207" customFormat="1" ht="15" customHeight="1">
      <c r="A137" s="349" t="s">
        <v>224</v>
      </c>
      <c r="B137" s="349"/>
      <c r="C137" s="349"/>
      <c r="D137" s="349"/>
      <c r="E137" s="349"/>
      <c r="F137" s="349"/>
      <c r="G137" s="349"/>
      <c r="H137" s="349"/>
      <c r="I137" s="349"/>
      <c r="J137" s="349"/>
      <c r="K137" s="349"/>
      <c r="L137" s="349"/>
      <c r="M137" s="349"/>
      <c r="N137" s="349"/>
      <c r="O137" s="349"/>
    </row>
    <row r="138" spans="1:15" s="207" customFormat="1" ht="15" customHeight="1">
      <c r="A138" s="349" t="s">
        <v>225</v>
      </c>
      <c r="B138" s="349"/>
      <c r="C138" s="349"/>
      <c r="D138" s="349"/>
      <c r="E138" s="349"/>
      <c r="F138" s="349"/>
      <c r="G138" s="349"/>
      <c r="H138" s="349"/>
      <c r="I138" s="349"/>
      <c r="J138" s="349"/>
      <c r="K138" s="349"/>
      <c r="L138" s="349"/>
      <c r="M138" s="349"/>
      <c r="N138" s="349"/>
      <c r="O138" s="349"/>
    </row>
    <row r="139" spans="1:15" s="207" customFormat="1" ht="15" customHeight="1">
      <c r="A139" s="350" t="s">
        <v>226</v>
      </c>
      <c r="B139" s="350"/>
      <c r="C139" s="350"/>
      <c r="D139" s="350"/>
      <c r="E139" s="350"/>
      <c r="F139" s="350"/>
      <c r="G139" s="350"/>
      <c r="H139" s="350"/>
      <c r="I139" s="350"/>
      <c r="J139" s="350"/>
      <c r="K139" s="350"/>
      <c r="L139" s="350"/>
      <c r="M139" s="350"/>
      <c r="N139" s="350"/>
      <c r="O139" s="350"/>
    </row>
    <row r="140" spans="1:15" s="207" customFormat="1" ht="15" customHeight="1">
      <c r="A140" s="215" t="s">
        <v>227</v>
      </c>
      <c r="B140" s="213"/>
      <c r="C140" s="213"/>
      <c r="D140" s="213"/>
      <c r="E140" s="213"/>
      <c r="F140" s="213"/>
      <c r="G140" s="213"/>
      <c r="H140" s="213"/>
      <c r="I140" s="213"/>
      <c r="J140" s="213"/>
      <c r="K140" s="213"/>
      <c r="L140" s="213"/>
      <c r="M140" s="213"/>
      <c r="N140" s="213"/>
      <c r="O140" s="213"/>
    </row>
    <row r="141" spans="1:15" s="207" customFormat="1" ht="15.95" customHeight="1">
      <c r="A141" s="350" t="s">
        <v>228</v>
      </c>
      <c r="B141" s="350"/>
      <c r="C141" s="350"/>
      <c r="D141" s="350"/>
      <c r="E141" s="350"/>
      <c r="F141" s="350"/>
      <c r="G141" s="350"/>
      <c r="H141" s="350"/>
      <c r="I141" s="350"/>
      <c r="J141" s="350"/>
      <c r="K141" s="350"/>
      <c r="L141" s="350"/>
      <c r="M141" s="350"/>
      <c r="N141" s="350"/>
      <c r="O141" s="350"/>
    </row>
    <row r="142" spans="1:15" s="207" customFormat="1" ht="15.95" customHeight="1">
      <c r="A142" s="219" t="s">
        <v>229</v>
      </c>
      <c r="B142" s="219"/>
      <c r="C142" s="219"/>
      <c r="D142" s="219"/>
      <c r="E142" s="219"/>
      <c r="F142" s="219"/>
      <c r="G142" s="219"/>
      <c r="H142" s="219"/>
      <c r="I142" s="219"/>
      <c r="J142" s="220"/>
      <c r="K142" s="220"/>
      <c r="L142" s="220"/>
      <c r="M142" s="220"/>
      <c r="N142" s="220"/>
      <c r="O142" s="220"/>
    </row>
    <row r="143" spans="1:15" s="207" customFormat="1" ht="15.95" customHeight="1">
      <c r="A143" s="219" t="s">
        <v>230</v>
      </c>
      <c r="B143" s="221"/>
      <c r="C143" s="221"/>
      <c r="I143" s="222"/>
      <c r="L143" s="223"/>
    </row>
    <row r="144" spans="1:15" s="207" customFormat="1" ht="15.75">
      <c r="A144" s="212" t="s">
        <v>231</v>
      </c>
      <c r="B144" s="213"/>
      <c r="C144" s="213"/>
      <c r="D144" s="213"/>
      <c r="E144" s="213"/>
      <c r="F144" s="213"/>
      <c r="G144" s="213"/>
      <c r="H144" s="213"/>
      <c r="I144" s="213"/>
      <c r="J144" s="213"/>
      <c r="K144" s="213"/>
      <c r="L144" s="213"/>
      <c r="M144" s="213"/>
      <c r="N144" s="213"/>
      <c r="O144" s="213"/>
    </row>
    <row r="145" spans="1:15" s="207" customFormat="1" ht="35.1" customHeight="1">
      <c r="A145" s="347" t="s">
        <v>232</v>
      </c>
      <c r="B145" s="347"/>
      <c r="C145" s="347"/>
      <c r="D145" s="347"/>
      <c r="E145" s="347"/>
      <c r="F145" s="347"/>
      <c r="G145" s="347"/>
      <c r="H145" s="347"/>
      <c r="I145" s="347"/>
      <c r="J145" s="347"/>
      <c r="K145" s="347"/>
      <c r="L145" s="347"/>
      <c r="M145" s="347"/>
      <c r="N145" s="347"/>
      <c r="O145" s="213"/>
    </row>
    <row r="146" spans="1:15" s="207" customFormat="1" ht="17.100000000000001" customHeight="1">
      <c r="A146" s="224" t="s">
        <v>233</v>
      </c>
      <c r="B146" s="225"/>
      <c r="C146" s="225"/>
      <c r="D146" s="225"/>
      <c r="E146" s="225"/>
      <c r="F146" s="225"/>
      <c r="G146" s="225"/>
      <c r="H146" s="225"/>
      <c r="I146" s="213"/>
      <c r="J146" s="225"/>
      <c r="K146" s="225"/>
      <c r="L146" s="226"/>
      <c r="M146" s="225"/>
      <c r="N146" s="225"/>
      <c r="O146" s="225"/>
    </row>
    <row r="147" spans="1:15" s="207" customFormat="1" ht="17.100000000000001" customHeight="1">
      <c r="A147" s="347" t="s">
        <v>234</v>
      </c>
      <c r="B147" s="347"/>
      <c r="C147" s="347"/>
      <c r="D147" s="347"/>
      <c r="E147" s="347"/>
      <c r="F147" s="347"/>
      <c r="G147" s="347"/>
      <c r="H147" s="347"/>
      <c r="I147" s="347"/>
      <c r="J147" s="347"/>
      <c r="K147" s="347"/>
      <c r="L147" s="347"/>
      <c r="M147" s="347"/>
      <c r="N147" s="347"/>
      <c r="O147" s="225"/>
    </row>
    <row r="148" spans="1:15" s="207" customFormat="1" ht="17.100000000000001" customHeight="1">
      <c r="A148" s="347" t="s">
        <v>235</v>
      </c>
      <c r="B148" s="347"/>
      <c r="C148" s="347"/>
      <c r="D148" s="347"/>
      <c r="E148" s="347"/>
      <c r="F148" s="347"/>
      <c r="G148" s="347"/>
      <c r="H148" s="347"/>
      <c r="I148" s="347"/>
      <c r="J148" s="347"/>
      <c r="K148" s="347"/>
      <c r="L148" s="347"/>
      <c r="M148" s="347"/>
      <c r="N148" s="347"/>
      <c r="O148" s="225"/>
    </row>
    <row r="149" spans="1:15" s="207" customFormat="1" ht="17.100000000000001" customHeight="1">
      <c r="A149" s="213"/>
      <c r="B149" s="213"/>
      <c r="C149" s="213"/>
      <c r="D149" s="213"/>
      <c r="E149" s="213"/>
      <c r="F149" s="213"/>
      <c r="G149" s="213"/>
      <c r="H149" s="213"/>
      <c r="I149" s="213"/>
      <c r="J149" s="213"/>
      <c r="K149" s="213"/>
      <c r="L149" s="213"/>
      <c r="M149" s="213"/>
      <c r="N149" s="213"/>
      <c r="O149" s="225"/>
    </row>
    <row r="150" spans="1:15" s="207" customFormat="1" ht="17.100000000000001" customHeight="1">
      <c r="A150" s="213"/>
      <c r="B150" s="213"/>
      <c r="C150" s="213"/>
      <c r="D150" s="213"/>
      <c r="E150" s="213"/>
      <c r="F150" s="213"/>
      <c r="G150" s="213"/>
      <c r="H150" s="213"/>
      <c r="I150" s="213"/>
      <c r="J150" s="213"/>
      <c r="K150" s="213"/>
      <c r="L150" s="213"/>
      <c r="M150" s="213"/>
      <c r="N150" s="213"/>
      <c r="O150" s="225"/>
    </row>
    <row r="151" spans="1:15" s="207" customFormat="1" ht="17.100000000000001" customHeight="1">
      <c r="A151" s="213"/>
      <c r="B151" s="213"/>
      <c r="C151" s="213"/>
      <c r="D151" s="213"/>
      <c r="E151" s="213"/>
      <c r="F151" s="213"/>
      <c r="G151" s="213"/>
      <c r="H151" s="213"/>
      <c r="I151" s="213"/>
      <c r="J151" s="213"/>
      <c r="K151" s="213"/>
      <c r="L151" s="213"/>
      <c r="M151" s="213"/>
      <c r="N151" s="213"/>
      <c r="O151" s="225"/>
    </row>
    <row r="152" spans="1:15" s="207" customFormat="1" ht="17.100000000000001" customHeight="1">
      <c r="A152" s="213"/>
      <c r="B152" s="213"/>
      <c r="C152" s="213"/>
      <c r="D152" s="213"/>
      <c r="E152" s="213"/>
      <c r="F152" s="213"/>
      <c r="G152" s="213"/>
      <c r="H152" s="213"/>
      <c r="I152" s="213"/>
      <c r="J152" s="213"/>
      <c r="K152" s="213"/>
      <c r="L152" s="213"/>
      <c r="M152" s="213"/>
      <c r="N152" s="213"/>
      <c r="O152" s="225"/>
    </row>
    <row r="153" spans="1:15" s="207" customFormat="1" ht="17.100000000000001" customHeight="1">
      <c r="A153" s="213"/>
      <c r="B153" s="213"/>
      <c r="C153" s="213"/>
      <c r="D153" s="213"/>
      <c r="E153" s="213"/>
      <c r="F153" s="213"/>
      <c r="G153" s="213"/>
      <c r="H153" s="213"/>
      <c r="I153" s="213"/>
      <c r="J153" s="213"/>
      <c r="K153" s="213"/>
      <c r="L153" s="213"/>
      <c r="M153" s="213"/>
      <c r="N153" s="213"/>
      <c r="O153" s="225"/>
    </row>
    <row r="154" spans="1:15" s="207" customFormat="1" ht="17.100000000000001" customHeight="1">
      <c r="A154" s="213"/>
      <c r="B154" s="213"/>
      <c r="C154" s="213"/>
      <c r="D154" s="213"/>
      <c r="E154" s="213"/>
      <c r="F154" s="213"/>
      <c r="G154" s="213"/>
      <c r="H154" s="213"/>
      <c r="I154" s="213"/>
      <c r="J154" s="213"/>
      <c r="K154" s="213"/>
      <c r="L154" s="213"/>
      <c r="M154" s="213"/>
      <c r="N154" s="213"/>
      <c r="O154" s="225"/>
    </row>
    <row r="155" spans="1:15" s="207" customFormat="1" ht="17.100000000000001" customHeight="1">
      <c r="A155" s="213"/>
      <c r="B155" s="213"/>
      <c r="C155" s="213"/>
      <c r="D155" s="213"/>
      <c r="E155" s="213"/>
      <c r="F155" s="213"/>
      <c r="G155" s="213"/>
      <c r="H155" s="213"/>
      <c r="I155" s="213"/>
      <c r="J155" s="213"/>
      <c r="K155" s="213"/>
      <c r="L155" s="213"/>
      <c r="M155" s="213"/>
      <c r="N155" s="213"/>
      <c r="O155" s="225"/>
    </row>
    <row r="156" spans="1:15" s="207" customFormat="1" ht="47.25" customHeight="1">
      <c r="A156" s="351" t="s">
        <v>236</v>
      </c>
      <c r="B156" s="351"/>
      <c r="C156" s="351"/>
      <c r="D156" s="351"/>
      <c r="E156" s="351"/>
      <c r="F156" s="351"/>
      <c r="G156" s="351"/>
      <c r="H156" s="351"/>
      <c r="I156" s="351"/>
      <c r="J156" s="351"/>
      <c r="K156" s="351"/>
      <c r="L156" s="351"/>
      <c r="M156" s="351"/>
      <c r="N156" s="351"/>
      <c r="O156" s="351"/>
    </row>
    <row r="157" spans="1:15" s="207" customFormat="1">
      <c r="A157" s="227"/>
      <c r="B157" s="227"/>
      <c r="C157" s="227"/>
      <c r="D157" s="227"/>
      <c r="E157" s="227"/>
      <c r="F157" s="227"/>
      <c r="G157" s="227"/>
      <c r="H157" s="227"/>
      <c r="I157" s="228"/>
      <c r="J157" s="227"/>
      <c r="K157" s="227"/>
      <c r="L157" s="227"/>
      <c r="M157" s="227"/>
      <c r="N157" s="227"/>
      <c r="O157" s="227"/>
    </row>
    <row r="158" spans="1:15" s="207" customFormat="1" ht="13.5" customHeight="1">
      <c r="A158" s="229"/>
      <c r="B158" s="230"/>
      <c r="C158" s="230"/>
      <c r="D158" s="231"/>
      <c r="E158" s="231"/>
      <c r="F158" s="231"/>
      <c r="G158" s="231"/>
      <c r="H158" s="231"/>
      <c r="I158" s="230"/>
      <c r="J158" s="231"/>
      <c r="K158" s="231"/>
      <c r="L158" s="231"/>
      <c r="M158" s="232"/>
      <c r="N158" s="352" t="s">
        <v>237</v>
      </c>
      <c r="O158" s="352"/>
    </row>
    <row r="159" spans="1:15" s="207" customFormat="1" ht="16.5" customHeight="1">
      <c r="A159" s="353" t="s">
        <v>238</v>
      </c>
      <c r="B159" s="353"/>
      <c r="C159" s="353"/>
      <c r="D159" s="353"/>
      <c r="E159" s="353"/>
      <c r="F159" s="353"/>
      <c r="G159" s="353"/>
      <c r="H159" s="353"/>
      <c r="I159" s="353"/>
      <c r="J159" s="353"/>
      <c r="K159" s="353"/>
      <c r="L159" s="353"/>
      <c r="M159" s="353"/>
      <c r="N159" s="353"/>
      <c r="O159" s="353"/>
    </row>
    <row r="160" spans="1:15" s="207" customFormat="1" ht="16.5" customHeight="1">
      <c r="A160" s="354" t="s">
        <v>239</v>
      </c>
      <c r="B160" s="354"/>
      <c r="C160" s="354"/>
      <c r="D160" s="354"/>
      <c r="E160" s="354"/>
      <c r="F160" s="354"/>
      <c r="G160" s="354"/>
      <c r="H160" s="354"/>
      <c r="I160" s="354"/>
      <c r="J160" s="354"/>
      <c r="K160" s="354"/>
      <c r="L160" s="354"/>
      <c r="M160" s="233"/>
      <c r="N160" s="233"/>
      <c r="O160" s="233"/>
    </row>
    <row r="161" spans="1:15">
      <c r="A161" s="234"/>
      <c r="B161" s="235"/>
      <c r="C161" s="235"/>
      <c r="D161" s="234"/>
      <c r="E161" s="234"/>
      <c r="F161" s="234"/>
      <c r="G161" s="234"/>
      <c r="H161" s="234"/>
      <c r="I161" s="236"/>
      <c r="J161" s="234"/>
      <c r="K161" s="234"/>
      <c r="L161" s="237"/>
      <c r="M161" s="234"/>
      <c r="N161" s="234"/>
      <c r="O161" s="234"/>
    </row>
  </sheetData>
  <sheetProtection password="94B2" sheet="1" objects="1" scenarios="1"/>
  <mergeCells count="273">
    <mergeCell ref="A139:O139"/>
    <mergeCell ref="A141:O141"/>
    <mergeCell ref="A145:N145"/>
    <mergeCell ref="A147:N147"/>
    <mergeCell ref="A148:N148"/>
    <mergeCell ref="A156:O156"/>
    <mergeCell ref="N158:O158"/>
    <mergeCell ref="A159:O159"/>
    <mergeCell ref="A160:L160"/>
    <mergeCell ref="A125:O125"/>
    <mergeCell ref="A131:O131"/>
    <mergeCell ref="A132:O132"/>
    <mergeCell ref="A133:O133"/>
    <mergeCell ref="A134:O134"/>
    <mergeCell ref="A135:O135"/>
    <mergeCell ref="A136:O136"/>
    <mergeCell ref="A137:O137"/>
    <mergeCell ref="A138:O138"/>
    <mergeCell ref="A108:O108"/>
    <mergeCell ref="A109:O109"/>
    <mergeCell ref="A110:O110"/>
    <mergeCell ref="A113:N113"/>
    <mergeCell ref="A115:N115"/>
    <mergeCell ref="A117:N117"/>
    <mergeCell ref="A120:N120"/>
    <mergeCell ref="A123:O123"/>
    <mergeCell ref="A124:O124"/>
    <mergeCell ref="M91:O91"/>
    <mergeCell ref="A93:O93"/>
    <mergeCell ref="A96:O96"/>
    <mergeCell ref="A97:O97"/>
    <mergeCell ref="A103:O103"/>
    <mergeCell ref="A104:O104"/>
    <mergeCell ref="A105:O105"/>
    <mergeCell ref="A106:O106"/>
    <mergeCell ref="A107:O107"/>
    <mergeCell ref="A83:C83"/>
    <mergeCell ref="A84:C84"/>
    <mergeCell ref="A85:C85"/>
    <mergeCell ref="A86:C86"/>
    <mergeCell ref="A87:C87"/>
    <mergeCell ref="A88:C88"/>
    <mergeCell ref="A89:C89"/>
    <mergeCell ref="A90:C90"/>
    <mergeCell ref="J91:K91"/>
    <mergeCell ref="B75:C75"/>
    <mergeCell ref="I75:J75"/>
    <mergeCell ref="B76:C76"/>
    <mergeCell ref="I76:J76"/>
    <mergeCell ref="B77:C77"/>
    <mergeCell ref="I77:J77"/>
    <mergeCell ref="A79:A81"/>
    <mergeCell ref="B79:C79"/>
    <mergeCell ref="F79:G79"/>
    <mergeCell ref="I79:O81"/>
    <mergeCell ref="B80:C80"/>
    <mergeCell ref="F80:G80"/>
    <mergeCell ref="B81:C81"/>
    <mergeCell ref="F81:G81"/>
    <mergeCell ref="A71:O71"/>
    <mergeCell ref="B72:C72"/>
    <mergeCell ref="F72:G72"/>
    <mergeCell ref="I72:J72"/>
    <mergeCell ref="M72:N72"/>
    <mergeCell ref="B73:C73"/>
    <mergeCell ref="I73:J73"/>
    <mergeCell ref="B74:C74"/>
    <mergeCell ref="I74:J74"/>
    <mergeCell ref="B65:C65"/>
    <mergeCell ref="I65:J65"/>
    <mergeCell ref="A66:A70"/>
    <mergeCell ref="B66:C66"/>
    <mergeCell ref="I66:J66"/>
    <mergeCell ref="K66:L66"/>
    <mergeCell ref="M66:N66"/>
    <mergeCell ref="B67:C67"/>
    <mergeCell ref="I67:J67"/>
    <mergeCell ref="K67:L67"/>
    <mergeCell ref="M67:N67"/>
    <mergeCell ref="B68:C68"/>
    <mergeCell ref="I68:J68"/>
    <mergeCell ref="K68:L68"/>
    <mergeCell ref="M68:N68"/>
    <mergeCell ref="B69:C69"/>
    <mergeCell ref="I69:J69"/>
    <mergeCell ref="K69:L69"/>
    <mergeCell ref="M69:N69"/>
    <mergeCell ref="B70:C70"/>
    <mergeCell ref="I70:J70"/>
    <mergeCell ref="K70:L70"/>
    <mergeCell ref="M70:N70"/>
    <mergeCell ref="B55:C55"/>
    <mergeCell ref="I55:J55"/>
    <mergeCell ref="A56:A63"/>
    <mergeCell ref="B56:C56"/>
    <mergeCell ref="I56:J56"/>
    <mergeCell ref="B57:C57"/>
    <mergeCell ref="I57:J57"/>
    <mergeCell ref="B58:C58"/>
    <mergeCell ref="I58:J58"/>
    <mergeCell ref="B59:C59"/>
    <mergeCell ref="I59:J59"/>
    <mergeCell ref="B60:C60"/>
    <mergeCell ref="I60:J60"/>
    <mergeCell ref="B61:C61"/>
    <mergeCell ref="I61:J61"/>
    <mergeCell ref="B62:C62"/>
    <mergeCell ref="I62:J62"/>
    <mergeCell ref="B63:C63"/>
    <mergeCell ref="I63:J63"/>
    <mergeCell ref="K51:L51"/>
    <mergeCell ref="M51:N51"/>
    <mergeCell ref="B52:C52"/>
    <mergeCell ref="I52:J52"/>
    <mergeCell ref="K52:L52"/>
    <mergeCell ref="M52:N52"/>
    <mergeCell ref="B53:C53"/>
    <mergeCell ref="I53:J53"/>
    <mergeCell ref="K53:L53"/>
    <mergeCell ref="M53:N53"/>
    <mergeCell ref="M48:N48"/>
    <mergeCell ref="B49:C49"/>
    <mergeCell ref="I49:J49"/>
    <mergeCell ref="K49:L49"/>
    <mergeCell ref="M49:N49"/>
    <mergeCell ref="B50:C50"/>
    <mergeCell ref="I50:J50"/>
    <mergeCell ref="K50:L50"/>
    <mergeCell ref="M50:N50"/>
    <mergeCell ref="B45:C45"/>
    <mergeCell ref="I45:J45"/>
    <mergeCell ref="A46:A53"/>
    <mergeCell ref="B46:C46"/>
    <mergeCell ref="I46:J46"/>
    <mergeCell ref="B47:C47"/>
    <mergeCell ref="I47:J47"/>
    <mergeCell ref="B48:C48"/>
    <mergeCell ref="I48:J48"/>
    <mergeCell ref="B51:C51"/>
    <mergeCell ref="I51:J51"/>
    <mergeCell ref="B41:C41"/>
    <mergeCell ref="D41:E41"/>
    <mergeCell ref="F41:G41"/>
    <mergeCell ref="I41:J41"/>
    <mergeCell ref="K41:L41"/>
    <mergeCell ref="M41:N41"/>
    <mergeCell ref="B42:C42"/>
    <mergeCell ref="I42:J42"/>
    <mergeCell ref="A43:A44"/>
    <mergeCell ref="B43:C43"/>
    <mergeCell ref="I43:J43"/>
    <mergeCell ref="K43:L43"/>
    <mergeCell ref="M43:N43"/>
    <mergeCell ref="B44:C44"/>
    <mergeCell ref="D44:E44"/>
    <mergeCell ref="F44:G44"/>
    <mergeCell ref="I44:J44"/>
    <mergeCell ref="K44:L44"/>
    <mergeCell ref="M44:N44"/>
    <mergeCell ref="M38:N38"/>
    <mergeCell ref="B39:C39"/>
    <mergeCell ref="D39:E39"/>
    <mergeCell ref="F39:G39"/>
    <mergeCell ref="I39:J39"/>
    <mergeCell ref="K39:L39"/>
    <mergeCell ref="M39:N39"/>
    <mergeCell ref="B40:C40"/>
    <mergeCell ref="D40:E40"/>
    <mergeCell ref="F40:G40"/>
    <mergeCell ref="I40:J40"/>
    <mergeCell ref="K40:L40"/>
    <mergeCell ref="M40:N40"/>
    <mergeCell ref="A35:A41"/>
    <mergeCell ref="B35:C35"/>
    <mergeCell ref="D35:E35"/>
    <mergeCell ref="F35:G35"/>
    <mergeCell ref="I35:J35"/>
    <mergeCell ref="K35:L35"/>
    <mergeCell ref="M35:N35"/>
    <mergeCell ref="B36:C36"/>
    <mergeCell ref="D36:E36"/>
    <mergeCell ref="F36:G36"/>
    <mergeCell ref="I36:J36"/>
    <mergeCell ref="K36:L36"/>
    <mergeCell ref="M36:N36"/>
    <mergeCell ref="B37:C37"/>
    <mergeCell ref="D37:E37"/>
    <mergeCell ref="F37:G37"/>
    <mergeCell ref="I37:J37"/>
    <mergeCell ref="K37:L37"/>
    <mergeCell ref="M37:N37"/>
    <mergeCell ref="B38:C38"/>
    <mergeCell ref="D38:E38"/>
    <mergeCell ref="F38:G38"/>
    <mergeCell ref="I38:J38"/>
    <mergeCell ref="K38:L38"/>
    <mergeCell ref="B30:D30"/>
    <mergeCell ref="E30:H30"/>
    <mergeCell ref="I30:K30"/>
    <mergeCell ref="L30:O30"/>
    <mergeCell ref="B32:O32"/>
    <mergeCell ref="B34:C34"/>
    <mergeCell ref="F34:G34"/>
    <mergeCell ref="I34:J34"/>
    <mergeCell ref="M34:N34"/>
    <mergeCell ref="B26:D26"/>
    <mergeCell ref="E26:H26"/>
    <mergeCell ref="I26:K26"/>
    <mergeCell ref="L26:O26"/>
    <mergeCell ref="E27:H27"/>
    <mergeCell ref="L27:O27"/>
    <mergeCell ref="E28:H28"/>
    <mergeCell ref="L28:O28"/>
    <mergeCell ref="B29:D29"/>
    <mergeCell ref="E29:H29"/>
    <mergeCell ref="I29:K29"/>
    <mergeCell ref="L29:O29"/>
    <mergeCell ref="L23:O23"/>
    <mergeCell ref="B24:D24"/>
    <mergeCell ref="E24:H24"/>
    <mergeCell ref="I24:K24"/>
    <mergeCell ref="L24:O24"/>
    <mergeCell ref="B25:D25"/>
    <mergeCell ref="E25:H25"/>
    <mergeCell ref="I25:K25"/>
    <mergeCell ref="L25:O25"/>
    <mergeCell ref="A18:A28"/>
    <mergeCell ref="B18:D18"/>
    <mergeCell ref="E18:H18"/>
    <mergeCell ref="I18:K18"/>
    <mergeCell ref="L18:O18"/>
    <mergeCell ref="B19:D19"/>
    <mergeCell ref="E19:H19"/>
    <mergeCell ref="I19:K19"/>
    <mergeCell ref="L19:O19"/>
    <mergeCell ref="B20:D20"/>
    <mergeCell ref="E20:H20"/>
    <mergeCell ref="I20:K20"/>
    <mergeCell ref="L20:O20"/>
    <mergeCell ref="B21:D21"/>
    <mergeCell ref="E21:H21"/>
    <mergeCell ref="I21:K21"/>
    <mergeCell ref="L21:O21"/>
    <mergeCell ref="B22:D22"/>
    <mergeCell ref="E22:H22"/>
    <mergeCell ref="I22:K22"/>
    <mergeCell ref="L22:O22"/>
    <mergeCell ref="B23:D23"/>
    <mergeCell ref="E23:H23"/>
    <mergeCell ref="I23:K23"/>
    <mergeCell ref="A8:I8"/>
    <mergeCell ref="J8:O8"/>
    <mergeCell ref="A12:O12"/>
    <mergeCell ref="A14:O14"/>
    <mergeCell ref="A15:A17"/>
    <mergeCell ref="B15:O15"/>
    <mergeCell ref="B16:D16"/>
    <mergeCell ref="E16:H16"/>
    <mergeCell ref="I16:K16"/>
    <mergeCell ref="L16:O16"/>
    <mergeCell ref="B17:D17"/>
    <mergeCell ref="E17:H17"/>
    <mergeCell ref="I17:K17"/>
    <mergeCell ref="L17:O17"/>
    <mergeCell ref="J2:O2"/>
    <mergeCell ref="A4:I4"/>
    <mergeCell ref="J4:O4"/>
    <mergeCell ref="A5:I5"/>
    <mergeCell ref="J5:O5"/>
    <mergeCell ref="A6:I6"/>
    <mergeCell ref="J6:O6"/>
    <mergeCell ref="A7:I7"/>
    <mergeCell ref="J7:O7"/>
  </mergeCells>
  <conditionalFormatting sqref="B29:O29 E30 L30">
    <cfRule type="cellIs" dxfId="0" priority="3" operator="greaterThanOrEqual">
      <formula>1</formula>
    </cfRule>
  </conditionalFormatting>
  <conditionalFormatting sqref="E90 F79:H81 M91:O91 O83:O87 F73:H77 M73:O77 M46:O53 F43:H44 M43:O44 M66:O70 M56:O64 F56:H64 F35:F41 F46:H53 I83:I90 H35:H41 M35:O41 F66:H70">
    <cfRule type="cellIs" dxfId="3" priority="4" operator="greaterThanOrEqual">
      <formula>1</formula>
    </cfRule>
  </conditionalFormatting>
  <conditionalFormatting sqref="E83:E89">
    <cfRule type="cellIs" dxfId="2" priority="5" operator="greaterThanOrEqual">
      <formula>20</formula>
    </cfRule>
    <cfRule type="cellIs" dxfId="1" priority="6" operator="between">
      <formula>1</formula>
      <formula>49</formula>
    </cfRule>
  </conditionalFormatting>
  <hyperlinks>
    <hyperlink ref="A159" r:id="rId1"/>
  </hyperlinks>
  <pageMargins left="0.47222222222222199" right="0.15763888888888899" top="0.39374999999999999" bottom="0.15763888888888899" header="0.51180555555555496" footer="0.15763888888888899"/>
  <pageSetup paperSize="9" scale="52" firstPageNumber="0" orientation="portrait" horizontalDpi="300" verticalDpi="300" r:id="rId2"/>
  <headerFooter>
    <oddFooter>&amp;R第 &amp;P 頁，共 &amp;N 頁</oddFooter>
  </headerFooter>
  <rowBreaks count="2" manualBreakCount="2">
    <brk id="54" max="16383" man="1"/>
    <brk id="81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3"/>
  <sheetViews>
    <sheetView showGridLines="0" view="pageBreakPreview" zoomScale="90" zoomScaleNormal="90" zoomScalePageLayoutView="90" workbookViewId="0">
      <selection activeCell="E32" sqref="E32"/>
    </sheetView>
  </sheetViews>
  <sheetFormatPr defaultColWidth="8.875" defaultRowHeight="16.5"/>
  <cols>
    <col min="1" max="1" width="17.5" style="238" customWidth="1"/>
    <col min="2" max="2" width="8" style="238" customWidth="1"/>
    <col min="3" max="3" width="8.875" style="238"/>
    <col min="4" max="4" width="8" style="238" customWidth="1"/>
    <col min="5" max="5" width="16.125" style="238" customWidth="1"/>
    <col min="6" max="6" width="8" style="238" customWidth="1"/>
    <col min="7" max="7" width="31.375" style="238" customWidth="1"/>
    <col min="8" max="8" width="8" style="238" customWidth="1"/>
    <col min="9" max="1024" width="8.875" style="238"/>
  </cols>
  <sheetData>
    <row r="1" spans="1:8" s="240" customFormat="1" ht="15.75">
      <c r="A1" s="239" t="s">
        <v>240</v>
      </c>
    </row>
    <row r="2" spans="1:8" s="243" customFormat="1" ht="13.5">
      <c r="A2" s="241" t="s">
        <v>241</v>
      </c>
      <c r="B2" s="242" t="s">
        <v>242</v>
      </c>
      <c r="C2" s="241" t="s">
        <v>243</v>
      </c>
      <c r="D2" s="242" t="s">
        <v>242</v>
      </c>
      <c r="E2" s="241" t="s">
        <v>244</v>
      </c>
      <c r="F2" s="242" t="s">
        <v>242</v>
      </c>
      <c r="G2" s="241" t="s">
        <v>245</v>
      </c>
      <c r="H2" s="242" t="s">
        <v>242</v>
      </c>
    </row>
    <row r="3" spans="1:8">
      <c r="A3" s="244" t="s">
        <v>246</v>
      </c>
      <c r="B3" s="355">
        <v>290</v>
      </c>
      <c r="C3" s="244" t="s">
        <v>247</v>
      </c>
      <c r="D3" s="355">
        <v>170</v>
      </c>
      <c r="E3" s="244" t="s">
        <v>248</v>
      </c>
      <c r="F3" s="355">
        <v>240</v>
      </c>
      <c r="G3" s="244" t="s">
        <v>249</v>
      </c>
      <c r="H3" s="355">
        <v>230</v>
      </c>
    </row>
    <row r="4" spans="1:8">
      <c r="A4" s="246" t="s">
        <v>250</v>
      </c>
      <c r="B4" s="355"/>
      <c r="C4" s="246" t="s">
        <v>251</v>
      </c>
      <c r="D4" s="355"/>
      <c r="E4" s="246" t="s">
        <v>252</v>
      </c>
      <c r="F4" s="355"/>
      <c r="G4" s="246" t="s">
        <v>253</v>
      </c>
      <c r="H4" s="355"/>
    </row>
    <row r="5" spans="1:8">
      <c r="A5" s="246" t="s">
        <v>254</v>
      </c>
      <c r="B5" s="355"/>
      <c r="C5" s="246" t="s">
        <v>255</v>
      </c>
      <c r="D5" s="355"/>
      <c r="E5" s="246" t="s">
        <v>256</v>
      </c>
      <c r="F5" s="355"/>
      <c r="G5" s="246" t="s">
        <v>257</v>
      </c>
      <c r="H5" s="355"/>
    </row>
    <row r="6" spans="1:8">
      <c r="A6" s="246" t="s">
        <v>258</v>
      </c>
      <c r="B6" s="355"/>
      <c r="C6" s="246" t="s">
        <v>259</v>
      </c>
      <c r="D6" s="355"/>
      <c r="E6" s="246" t="s">
        <v>260</v>
      </c>
      <c r="F6" s="355">
        <v>260</v>
      </c>
      <c r="G6" s="246" t="s">
        <v>261</v>
      </c>
      <c r="H6" s="355"/>
    </row>
    <row r="7" spans="1:8">
      <c r="A7" s="246" t="s">
        <v>262</v>
      </c>
      <c r="B7" s="355"/>
      <c r="C7" s="246" t="s">
        <v>263</v>
      </c>
      <c r="D7" s="355"/>
      <c r="E7" s="246" t="s">
        <v>264</v>
      </c>
      <c r="F7" s="355"/>
      <c r="G7" s="246" t="s">
        <v>265</v>
      </c>
      <c r="H7" s="355">
        <v>270</v>
      </c>
    </row>
    <row r="8" spans="1:8">
      <c r="A8" s="246" t="s">
        <v>266</v>
      </c>
      <c r="B8" s="355"/>
      <c r="C8" s="246" t="s">
        <v>267</v>
      </c>
      <c r="D8" s="355">
        <v>190</v>
      </c>
      <c r="E8" s="246" t="s">
        <v>268</v>
      </c>
      <c r="F8" s="355"/>
      <c r="G8" s="246" t="s">
        <v>269</v>
      </c>
      <c r="H8" s="355"/>
    </row>
    <row r="9" spans="1:8">
      <c r="A9" s="246" t="s">
        <v>270</v>
      </c>
      <c r="B9" s="355"/>
      <c r="C9" s="246" t="s">
        <v>271</v>
      </c>
      <c r="D9" s="355"/>
      <c r="E9" s="246" t="s">
        <v>272</v>
      </c>
      <c r="F9" s="355"/>
      <c r="G9" s="246" t="s">
        <v>273</v>
      </c>
      <c r="H9" s="355"/>
    </row>
    <row r="10" spans="1:8">
      <c r="A10" s="246" t="s">
        <v>274</v>
      </c>
      <c r="B10" s="355"/>
      <c r="C10" s="246" t="s">
        <v>275</v>
      </c>
      <c r="D10" s="355"/>
      <c r="E10" s="246" t="s">
        <v>276</v>
      </c>
      <c r="F10" s="355"/>
      <c r="G10" s="246" t="s">
        <v>277</v>
      </c>
      <c r="H10" s="355"/>
    </row>
    <row r="11" spans="1:8">
      <c r="A11" s="246" t="s">
        <v>278</v>
      </c>
      <c r="B11" s="355"/>
      <c r="C11" s="246" t="s">
        <v>279</v>
      </c>
      <c r="D11" s="355"/>
      <c r="E11" s="246" t="s">
        <v>280</v>
      </c>
      <c r="F11" s="355">
        <v>270</v>
      </c>
      <c r="G11" s="246" t="s">
        <v>281</v>
      </c>
      <c r="H11" s="355">
        <v>300</v>
      </c>
    </row>
    <row r="12" spans="1:8">
      <c r="A12" s="246" t="s">
        <v>282</v>
      </c>
      <c r="B12" s="355"/>
      <c r="C12" s="246" t="s">
        <v>283</v>
      </c>
      <c r="D12" s="355"/>
      <c r="E12" s="246" t="s">
        <v>284</v>
      </c>
      <c r="F12" s="355"/>
      <c r="G12" s="246" t="s">
        <v>285</v>
      </c>
      <c r="H12" s="355"/>
    </row>
    <row r="13" spans="1:8">
      <c r="A13" s="246" t="s">
        <v>286</v>
      </c>
      <c r="B13" s="355"/>
      <c r="C13" s="246" t="s">
        <v>287</v>
      </c>
      <c r="D13" s="355"/>
      <c r="E13" s="246" t="s">
        <v>288</v>
      </c>
      <c r="F13" s="355"/>
      <c r="G13" s="246" t="s">
        <v>289</v>
      </c>
      <c r="H13" s="355"/>
    </row>
    <row r="14" spans="1:8">
      <c r="A14" s="246" t="s">
        <v>290</v>
      </c>
      <c r="B14" s="355"/>
      <c r="C14" s="246" t="s">
        <v>291</v>
      </c>
      <c r="D14" s="355"/>
      <c r="E14" s="246" t="s">
        <v>292</v>
      </c>
      <c r="F14" s="355"/>
      <c r="G14" s="246" t="s">
        <v>293</v>
      </c>
      <c r="H14" s="245">
        <v>320</v>
      </c>
    </row>
    <row r="15" spans="1:8">
      <c r="A15" s="246" t="s">
        <v>294</v>
      </c>
      <c r="B15" s="355"/>
      <c r="C15" s="246" t="s">
        <v>295</v>
      </c>
      <c r="D15" s="355"/>
      <c r="E15" s="246" t="s">
        <v>296</v>
      </c>
      <c r="F15" s="355"/>
      <c r="G15" s="247"/>
      <c r="H15" s="248"/>
    </row>
    <row r="16" spans="1:8" ht="15.95" customHeight="1">
      <c r="A16" s="246" t="s">
        <v>297</v>
      </c>
      <c r="B16" s="355"/>
      <c r="C16" s="246" t="s">
        <v>298</v>
      </c>
      <c r="D16" s="355">
        <v>210</v>
      </c>
      <c r="E16" s="249" t="s">
        <v>299</v>
      </c>
      <c r="F16" s="355">
        <v>300</v>
      </c>
      <c r="G16" s="250" t="s">
        <v>300</v>
      </c>
      <c r="H16" s="251" t="s">
        <v>242</v>
      </c>
    </row>
    <row r="17" spans="1:8">
      <c r="A17" s="246" t="s">
        <v>301</v>
      </c>
      <c r="B17" s="355">
        <v>350</v>
      </c>
      <c r="C17" s="246" t="s">
        <v>302</v>
      </c>
      <c r="D17" s="355"/>
      <c r="E17" s="249" t="s">
        <v>303</v>
      </c>
      <c r="F17" s="355"/>
      <c r="G17" s="249" t="s">
        <v>304</v>
      </c>
      <c r="H17" s="245">
        <v>380</v>
      </c>
    </row>
    <row r="18" spans="1:8" ht="19.7" customHeight="1">
      <c r="A18" s="252" t="s">
        <v>305</v>
      </c>
      <c r="B18" s="355"/>
      <c r="C18" s="246" t="s">
        <v>306</v>
      </c>
      <c r="D18" s="355"/>
      <c r="E18" s="249" t="s">
        <v>307</v>
      </c>
      <c r="F18" s="355"/>
      <c r="G18" s="249" t="s">
        <v>308</v>
      </c>
      <c r="H18" s="355" t="s">
        <v>309</v>
      </c>
    </row>
    <row r="19" spans="1:8" ht="13.5" customHeight="1">
      <c r="A19" s="246" t="s">
        <v>310</v>
      </c>
      <c r="B19" s="355"/>
      <c r="C19" s="246" t="s">
        <v>311</v>
      </c>
      <c r="D19" s="355"/>
      <c r="E19" s="249" t="s">
        <v>312</v>
      </c>
      <c r="F19" s="355"/>
      <c r="G19" s="249" t="s">
        <v>313</v>
      </c>
      <c r="H19" s="355"/>
    </row>
    <row r="20" spans="1:8" ht="13.5" customHeight="1">
      <c r="A20" s="246" t="s">
        <v>314</v>
      </c>
      <c r="B20" s="355"/>
      <c r="C20" s="246" t="s">
        <v>315</v>
      </c>
      <c r="D20" s="355"/>
      <c r="E20" s="249" t="s">
        <v>316</v>
      </c>
      <c r="F20" s="355"/>
      <c r="G20" s="249" t="s">
        <v>317</v>
      </c>
      <c r="H20" s="355"/>
    </row>
    <row r="21" spans="1:8">
      <c r="A21" s="246" t="s">
        <v>318</v>
      </c>
      <c r="B21" s="355">
        <v>300</v>
      </c>
      <c r="C21" s="246" t="s">
        <v>319</v>
      </c>
      <c r="D21" s="355"/>
      <c r="E21" s="249" t="s">
        <v>320</v>
      </c>
      <c r="F21" s="245">
        <v>340</v>
      </c>
      <c r="G21" s="249" t="s">
        <v>300</v>
      </c>
      <c r="H21" s="355"/>
    </row>
    <row r="22" spans="1:8">
      <c r="A22" s="246" t="s">
        <v>321</v>
      </c>
      <c r="B22" s="355"/>
      <c r="C22" s="246" t="s">
        <v>322</v>
      </c>
      <c r="D22" s="355"/>
    </row>
    <row r="23" spans="1:8">
      <c r="A23" s="246" t="s">
        <v>323</v>
      </c>
      <c r="B23" s="355"/>
      <c r="C23" s="246" t="s">
        <v>324</v>
      </c>
      <c r="D23" s="355"/>
    </row>
    <row r="24" spans="1:8">
      <c r="A24" s="246" t="s">
        <v>325</v>
      </c>
      <c r="B24" s="355">
        <v>330</v>
      </c>
      <c r="C24" s="246" t="s">
        <v>326</v>
      </c>
      <c r="D24" s="355"/>
    </row>
    <row r="25" spans="1:8">
      <c r="A25" s="246" t="s">
        <v>327</v>
      </c>
      <c r="B25" s="355"/>
      <c r="C25" s="246" t="s">
        <v>328</v>
      </c>
      <c r="D25" s="355"/>
    </row>
    <row r="26" spans="1:8">
      <c r="A26" s="246" t="s">
        <v>329</v>
      </c>
      <c r="B26" s="355"/>
      <c r="C26" s="246" t="s">
        <v>330</v>
      </c>
      <c r="D26" s="355"/>
    </row>
    <row r="27" spans="1:8">
      <c r="A27" s="246" t="s">
        <v>331</v>
      </c>
      <c r="B27" s="355"/>
      <c r="C27" s="246" t="s">
        <v>332</v>
      </c>
      <c r="D27" s="355"/>
    </row>
    <row r="28" spans="1:8">
      <c r="A28" s="246" t="s">
        <v>333</v>
      </c>
      <c r="B28" s="355">
        <v>350</v>
      </c>
    </row>
    <row r="29" spans="1:8">
      <c r="A29" s="246" t="s">
        <v>334</v>
      </c>
      <c r="B29" s="355"/>
    </row>
    <row r="30" spans="1:8">
      <c r="A30" s="246" t="s">
        <v>335</v>
      </c>
      <c r="B30" s="355"/>
    </row>
    <row r="31" spans="1:8">
      <c r="A31" s="246" t="s">
        <v>336</v>
      </c>
      <c r="B31" s="355"/>
    </row>
    <row r="32" spans="1:8">
      <c r="A32" s="246" t="s">
        <v>337</v>
      </c>
      <c r="B32" s="355"/>
    </row>
    <row r="33" spans="1:16">
      <c r="A33" s="253"/>
      <c r="B33" s="253"/>
    </row>
    <row r="34" spans="1:16">
      <c r="A34" s="238" t="s">
        <v>338</v>
      </c>
      <c r="I34" s="356"/>
      <c r="J34" s="356"/>
      <c r="K34" s="356"/>
      <c r="L34" s="356"/>
      <c r="M34" s="356"/>
      <c r="N34" s="356"/>
      <c r="O34" s="356"/>
      <c r="P34" s="356"/>
    </row>
    <row r="35" spans="1:16" ht="13.5" customHeight="1">
      <c r="A35" s="238" t="s">
        <v>339</v>
      </c>
      <c r="I35" s="356"/>
      <c r="J35" s="356"/>
      <c r="K35" s="356"/>
      <c r="L35" s="356"/>
      <c r="M35" s="356"/>
      <c r="N35" s="356"/>
      <c r="O35" s="356"/>
      <c r="P35" s="356"/>
    </row>
    <row r="36" spans="1:16" ht="13.5" customHeight="1">
      <c r="A36" s="357" t="s">
        <v>340</v>
      </c>
      <c r="B36" s="357"/>
      <c r="C36" s="357"/>
      <c r="D36" s="357"/>
      <c r="E36" s="357"/>
      <c r="F36" s="357"/>
      <c r="G36" s="357"/>
      <c r="H36" s="357"/>
      <c r="I36" s="356"/>
      <c r="J36" s="356"/>
      <c r="K36" s="356"/>
      <c r="L36" s="356"/>
      <c r="M36" s="356"/>
      <c r="N36" s="356"/>
      <c r="O36" s="356"/>
      <c r="P36" s="356"/>
    </row>
    <row r="37" spans="1:16" ht="13.5" customHeight="1">
      <c r="A37" s="238" t="s">
        <v>341</v>
      </c>
      <c r="B37" s="254"/>
      <c r="C37" s="254"/>
      <c r="D37" s="254"/>
      <c r="E37" s="254"/>
      <c r="F37" s="254"/>
      <c r="G37" s="254"/>
      <c r="H37" s="254"/>
      <c r="I37" s="356"/>
      <c r="J37" s="356"/>
      <c r="K37" s="356"/>
      <c r="L37" s="356"/>
      <c r="M37" s="356"/>
      <c r="N37" s="356"/>
      <c r="O37" s="356"/>
      <c r="P37" s="356"/>
    </row>
    <row r="38" spans="1:16" ht="13.5" customHeight="1">
      <c r="A38" s="255" t="s">
        <v>342</v>
      </c>
      <c r="B38" s="254"/>
      <c r="C38" s="254"/>
      <c r="D38" s="254"/>
      <c r="E38" s="254"/>
      <c r="F38" s="254"/>
      <c r="G38" s="254"/>
      <c r="H38" s="254"/>
      <c r="I38" s="356"/>
      <c r="J38" s="356"/>
      <c r="K38" s="356"/>
      <c r="L38" s="356"/>
      <c r="M38" s="356"/>
      <c r="N38" s="356"/>
      <c r="O38" s="356"/>
      <c r="P38" s="356"/>
    </row>
    <row r="39" spans="1:16" ht="13.5" customHeight="1">
      <c r="A39" s="238" t="s">
        <v>343</v>
      </c>
      <c r="I39" s="356"/>
      <c r="J39" s="356"/>
      <c r="K39" s="356"/>
      <c r="L39" s="356"/>
      <c r="M39" s="356"/>
      <c r="N39" s="356"/>
      <c r="O39" s="356"/>
      <c r="P39" s="356"/>
    </row>
    <row r="40" spans="1:16" ht="13.5" customHeight="1">
      <c r="I40" s="356"/>
      <c r="J40" s="356"/>
      <c r="K40" s="356"/>
      <c r="L40" s="356"/>
      <c r="M40" s="356"/>
      <c r="N40" s="356"/>
      <c r="O40" s="356"/>
      <c r="P40" s="356"/>
    </row>
    <row r="41" spans="1:16" ht="13.5" customHeight="1">
      <c r="I41" s="356"/>
      <c r="J41" s="356"/>
      <c r="K41" s="356"/>
      <c r="L41" s="356"/>
      <c r="M41" s="356"/>
      <c r="N41" s="356"/>
      <c r="O41" s="356"/>
      <c r="P41" s="356"/>
    </row>
    <row r="42" spans="1:16" ht="24.75" customHeight="1">
      <c r="I42" s="256"/>
    </row>
    <row r="43" spans="1:16" ht="13.7" customHeight="1">
      <c r="A43" s="256"/>
      <c r="B43" s="256"/>
      <c r="C43" s="256"/>
      <c r="D43" s="256"/>
      <c r="E43" s="256"/>
      <c r="F43" s="256"/>
      <c r="G43" s="256"/>
      <c r="H43" s="256"/>
      <c r="I43" s="256"/>
    </row>
  </sheetData>
  <mergeCells count="18">
    <mergeCell ref="B28:B32"/>
    <mergeCell ref="I34:P41"/>
    <mergeCell ref="A36:H36"/>
    <mergeCell ref="B3:B16"/>
    <mergeCell ref="D3:D7"/>
    <mergeCell ref="F3:F5"/>
    <mergeCell ref="H3:H6"/>
    <mergeCell ref="F6:F10"/>
    <mergeCell ref="H7:H10"/>
    <mergeCell ref="D8:D15"/>
    <mergeCell ref="F11:F15"/>
    <mergeCell ref="H11:H13"/>
    <mergeCell ref="D16:D27"/>
    <mergeCell ref="F16:F20"/>
    <mergeCell ref="B17:B20"/>
    <mergeCell ref="H18:H21"/>
    <mergeCell ref="B21:B23"/>
    <mergeCell ref="B24:B27"/>
  </mergeCells>
  <pageMargins left="0.70833333333333304" right="0.70833333333333304" top="0.17013888888888901" bottom="1.3888888888888801E-3" header="0.51180555555555496" footer="0.31527777777777799"/>
  <pageSetup paperSize="9" scale="106" firstPageNumber="0" orientation="landscape" horizontalDpi="300" verticalDpi="300" r:id="rId1"/>
  <headerFooter>
    <oddFooter>&amp;R&amp;D&amp;T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訂餐表</vt:lpstr>
      <vt:lpstr>運輸費</vt:lpstr>
      <vt:lpstr>訂餐表!Print_Area</vt:lpstr>
      <vt:lpstr>運輸費!Print_Area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yvonc</cp:lastModifiedBy>
  <cp:revision>7</cp:revision>
  <cp:lastPrinted>2019-11-15T06:58:04Z</cp:lastPrinted>
  <dcterms:created xsi:type="dcterms:W3CDTF">2014-12-06T05:55:13Z</dcterms:created>
  <dcterms:modified xsi:type="dcterms:W3CDTF">2020-11-27T08:28:50Z</dcterms:modified>
  <dc:language>zh-HK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